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Анализ доходов" sheetId="1" r:id="rId1"/>
  </sheets>
  <definedNames/>
  <calcPr fullCalcOnLoad="1"/>
</workbook>
</file>

<file path=xl/sharedStrings.xml><?xml version="1.0" encoding="utf-8"?>
<sst xmlns="http://schemas.openxmlformats.org/spreadsheetml/2006/main" count="120" uniqueCount="102">
  <si>
    <t>Наименование</t>
  </si>
  <si>
    <t>КД</t>
  </si>
  <si>
    <t>НАЛОГОВЫЕ И НЕНАЛОГОВЫЕ ДОХОДЫ</t>
  </si>
  <si>
    <t>000.1.00.00.00.0.00.0.000.000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</si>
  <si>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</si>
  <si>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</si>
  <si>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</si>
  <si>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</si>
  <si>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</si>
  <si>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182.1.06.01.03.0.10.0.000.110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</si>
  <si>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</si>
  <si>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</si>
  <si>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</si>
  <si>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</si>
  <si>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</si>
  <si>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</si>
  <si>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</si>
  <si>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</si>
  <si>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</si>
  <si>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</si>
  <si>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</si>
  <si>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</si>
  <si>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</si>
  <si>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Назначено</t>
  </si>
  <si>
    <t>Исполнено</t>
  </si>
  <si>
    <t>% исполнения</t>
  </si>
  <si>
    <t>000.1.01.00.00.0.00.0.000.110</t>
  </si>
  <si>
    <t>000.1.01.02.00.0.01.0.000.110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</si>
  <si>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</si>
  <si>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000.1.01.02.01.0.01.0.000.110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</si>
  <si>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</si>
  <si>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000.1.01.02.01.0.01.1.000.110</t>
  </si>
  <si>
    <t>182.1.01.02.01.0.01.0.000.110</t>
  </si>
  <si>
    <t>000.1.06.00.00.0.00.0.000.110</t>
  </si>
  <si>
    <t>000.1.06.01.00.0.00.0.000.110</t>
  </si>
  <si>
    <t>000.1.06.01.03.0.10.0.000.110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</si>
  <si>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</si>
  <si>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000.1.06.01.03.0.10.1.000.110</t>
  </si>
  <si>
    <t>182.1.06.01.03.0.10.1.000.110</t>
  </si>
  <si>
    <t>000.1.06.06.00.0.00.0.000.110</t>
  </si>
  <si>
    <t>НАЛОГИ НА ТОВАРЫ (РАБОТЫ, УСЛУГИ), РЕАЛИЗУЕМЫЕ НА ТЕРРИТОРИИ РОССИЙСКОЙ ФЕДЕРАЦИИ</t>
  </si>
  <si>
    <t>000.1.03.00.00.0.00.0.000.110</t>
  </si>
  <si>
    <t>Акцизы по подакцизным товарам (продукции), производимым на территории Российской Федерации</t>
  </si>
  <si>
    <t>000.1.03.02.00.0.01.0.000.110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</si>
  <si>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</si>
  <si>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000.1.03.02.23.0.01.0.000.110</t>
  </si>
  <si>
    <t>100.1.03.02.23.0.01.0.000.110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</si>
  <si>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</si>
  <si>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000.1.03.02.24.0.01.0.000.110</t>
  </si>
  <si>
    <t>100.1.03.02.24.0.01.0.000.110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</si>
  <si>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</si>
  <si>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000.1.03.02.25.0.01.0.000.110</t>
  </si>
  <si>
    <t>100.1.03.02.25.0.01.0.000.110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</si>
  <si>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</si>
  <si>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000.1.03.02.26.0.01.0.000.110</t>
  </si>
  <si>
    <t>100.1.03.02.26.0.01.0.000.110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</si>
  <si>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</si>
  <si>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</si>
  <si>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Земельный налог с физических лиц</t>
  </si>
  <si>
    <t>000.1.06.06.04.0.00.0.000.110</t>
  </si>
  <si>
    <t>Земельный налог с физических лиц, обладающих земельным участком, расположенным в границах сельских поселений</t>
  </si>
  <si>
    <t>000.1.06.06.04.3.10.0.000.110</t>
  </si>
  <si>
    <t>182.1.06.06.04.3.10.0.000.110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</si>
  <si>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</si>
  <si>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000.1.06.06.04.3.10.1.000.110</t>
  </si>
  <si>
    <t>182.1.06.06.04.3.10.1.000.110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</si>
  <si>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</si>
  <si>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000.1.06.06.04.3.10.2.100.110</t>
  </si>
  <si>
    <t>182.1.06.06.04.3.10.2.100.110</t>
  </si>
  <si>
    <t>ГОСУДАРСТВЕННАЯ ПОШЛИНА</t>
  </si>
  <si>
    <t>000.1.08.00.00.0.00.0.000.110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</si>
  <si>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</si>
  <si>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000.1.08.04.00.0.01.0.000.110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</si>
  <si>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</si>
  <si>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000.1.08.04.02.0.01.0.000.110</t>
  </si>
  <si>
    <t>985.1.08.04.02.0.01.0.000.110</t>
  </si>
  <si>
    <t>Дотации бюджетам сельских поселений на поддержку мер по обеспечению сбалансированности бюджетов</t>
  </si>
  <si>
    <t>182.1.01.02.01.0.01.21000.110</t>
  </si>
  <si>
    <t>000.2.00.00.00.0.00.0.000.150</t>
  </si>
  <si>
    <t>000.2.02.00.00.0.00.0.000.150</t>
  </si>
  <si>
    <t>000.2.02.01.00.0.00.0.000.150</t>
  </si>
  <si>
    <t>000.2.02.01.00.1.00.0.000.150</t>
  </si>
  <si>
    <t>000.2.02.01.00.1.10.0.000.150</t>
  </si>
  <si>
    <t>985.2.02.15001.10.0000.150</t>
  </si>
  <si>
    <t>000.2.02.15002.10.0000.150</t>
  </si>
  <si>
    <t>985.2.02.15002.10.0000.150</t>
  </si>
  <si>
    <t>000.2.02.02.00.0.00.0.000.150</t>
  </si>
  <si>
    <t>000.2.02.02.99.9.00.0.000.150</t>
  </si>
  <si>
    <t>000.2.02.02.99.9.10.0.000.150</t>
  </si>
  <si>
    <t>985.2.02.02.99.9.10.0.000.150</t>
  </si>
  <si>
    <t>000.2.02.03.00.0.00.0.000.150</t>
  </si>
  <si>
    <t>000.2.02.03.01.5.00.0.000.150</t>
  </si>
  <si>
    <t>000.2.02.03.01.5.10.0.000.150</t>
  </si>
  <si>
    <t>985.2.02.03.01.5.10.0.000.150</t>
  </si>
  <si>
    <t>000.2.02.03.02.4.00.0.000.150</t>
  </si>
  <si>
    <t>000.2.02.03.02.4.10.0.000.150</t>
  </si>
  <si>
    <t>985.2.02.03.02.4.10.0.000.150</t>
  </si>
  <si>
    <t>Прочие доходы от компенсации затрат бюджетов сельских поселений</t>
  </si>
  <si>
    <t>985.1.13.02.99.5.10.0.000.113</t>
  </si>
  <si>
    <t>000.1.13.02.99.5.10.0.000.112</t>
  </si>
  <si>
    <t>Отчет об исполнении бюджета Катарминского муниципального образования доходам бюджета по кодам классификации доходов бюджета за 2 квартал 2019 год</t>
  </si>
  <si>
    <t>Приложение №1 к Постановлению администрации Катарминского муниципального образования                                         №  23       от  05 июля  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</si>
</sst>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4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6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60" applyNumberFormat="1" applyFont="1" applyBorder="1" applyAlignment="1">
      <alignment horizontal="right" vertical="center"/>
    </xf>
    <xf numFmtId="4" fontId="22" fillId="0" borderId="0" xfId="0" applyNumberFormat="1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3" fillId="0" borderId="10" xfId="60" applyNumberFormat="1" applyFont="1" applyFill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0" xfId="60" applyNumberFormat="1" applyFont="1" applyBorder="1" applyAlignment="1">
      <alignment horizontal="right" vertical="center" wrapText="1"/>
    </xf>
    <xf numFmtId="165" fontId="23" fillId="0" borderId="10" xfId="0" applyNumberFormat="1" applyFont="1" applyBorder="1" applyAlignment="1">
      <alignment horizontal="left" vertical="center" wrapText="1"/>
    </xf>
    <xf numFmtId="165" fontId="22" fillId="0" borderId="10" xfId="0" applyNumberFormat="1" applyFont="1" applyBorder="1" applyAlignment="1">
      <alignment horizontal="left" vertical="center" wrapText="1"/>
    </xf>
    <xf numFmtId="4" fontId="23" fillId="0" borderId="10" xfId="60" applyNumberFormat="1" applyFont="1" applyBorder="1" applyAlignment="1">
      <alignment horizontal="right" vertical="center" wrapText="1"/>
    </xf>
    <xf numFmtId="49" fontId="23" fillId="0" borderId="15" xfId="0" applyNumberFormat="1" applyFont="1" applyBorder="1" applyAlignment="1" applyProtection="1">
      <alignment horizontal="left" vertical="center" wrapText="1"/>
      <protection/>
    </xf>
    <xf numFmtId="49" fontId="23" fillId="0" borderId="1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 applyProtection="1">
      <alignment horizontal="left" vertical="center" wrapText="1"/>
      <protection/>
    </xf>
    <xf numFmtId="4" fontId="22" fillId="0" borderId="0" xfId="0" applyNumberFormat="1" applyFont="1" applyBorder="1" applyAlignment="1" applyProtection="1">
      <alignment horizontal="right" vertical="center" wrapText="1"/>
      <protection/>
    </xf>
    <xf numFmtId="49" fontId="23" fillId="0" borderId="16" xfId="0" applyNumberFormat="1" applyFont="1" applyBorder="1" applyAlignment="1" applyProtection="1">
      <alignment horizontal="center" vertical="center" wrapText="1"/>
      <protection/>
    </xf>
    <xf numFmtId="49" fontId="23" fillId="0" borderId="16" xfId="0" applyNumberFormat="1" applyFont="1" applyBorder="1" applyAlignment="1" applyProtection="1">
      <alignment horizontal="left" vertical="center" wrapText="1"/>
      <protection/>
    </xf>
    <xf numFmtId="49" fontId="22" fillId="0" borderId="16" xfId="0" applyNumberFormat="1" applyFont="1" applyBorder="1" applyAlignment="1" applyProtection="1">
      <alignment horizontal="left" vertical="center" wrapText="1"/>
      <protection/>
    </xf>
    <xf numFmtId="49" fontId="22" fillId="0" borderId="16" xfId="0" applyNumberFormat="1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3" fillId="0" borderId="0" xfId="0" applyFont="1" applyAlignment="1">
      <alignment horizontal="center" wrapText="1"/>
    </xf>
    <xf numFmtId="0" fontId="22" fillId="0" borderId="0" xfId="0" applyFont="1" applyFill="1" applyAlignment="1">
      <alignment/>
    </xf>
    <xf numFmtId="0" fontId="22" fillId="0" borderId="17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showGridLines="0" tabSelected="1" zoomScaleSheetLayoutView="75" zoomScalePageLayoutView="0" workbookViewId="0" topLeftCell="A59">
      <selection activeCell="H64" sqref="A1:H64"/>
    </sheetView>
  </sheetViews>
  <sheetFormatPr defaultColWidth="9.00390625" defaultRowHeight="12.75" customHeight="1"/>
  <cols>
    <col min="1" max="1" width="17.25390625" style="0" customWidth="1"/>
    <col min="2" max="2" width="12.75390625" style="0" customWidth="1"/>
    <col min="3" max="3" width="9.875" style="0" customWidth="1"/>
    <col min="4" max="4" width="10.75390625" style="0" customWidth="1"/>
    <col min="5" max="5" width="8.375" style="0" customWidth="1"/>
    <col min="6" max="6" width="5.625" style="0" customWidth="1"/>
    <col min="7" max="7" width="4.125" style="0" hidden="1" customWidth="1"/>
    <col min="8" max="11" width="16.75390625" style="0" customWidth="1"/>
  </cols>
  <sheetData>
    <row r="1" spans="1:8" ht="45" customHeight="1">
      <c r="A1" s="38"/>
      <c r="B1" s="38"/>
      <c r="C1" s="38"/>
      <c r="D1" s="9" t="s">
        <v>101</v>
      </c>
      <c r="E1" s="9"/>
      <c r="F1" s="9"/>
      <c r="G1" s="9"/>
      <c r="H1" s="1"/>
    </row>
    <row r="2" spans="1:7" ht="12.75" customHeight="1">
      <c r="A2" s="39"/>
      <c r="B2" s="40"/>
      <c r="C2" s="41"/>
      <c r="D2" s="42"/>
      <c r="E2" s="43"/>
      <c r="F2" s="39"/>
      <c r="G2" s="39"/>
    </row>
    <row r="3" spans="1:7" ht="12" customHeight="1">
      <c r="A3" s="44" t="s">
        <v>100</v>
      </c>
      <c r="B3" s="44"/>
      <c r="C3" s="44"/>
      <c r="D3" s="44"/>
      <c r="E3" s="44"/>
      <c r="F3" s="39"/>
      <c r="G3" s="39"/>
    </row>
    <row r="4" spans="1:7" ht="18" customHeight="1">
      <c r="A4" s="44"/>
      <c r="B4" s="44"/>
      <c r="C4" s="44"/>
      <c r="D4" s="44"/>
      <c r="E4" s="44"/>
      <c r="F4" s="39"/>
      <c r="G4" s="39"/>
    </row>
    <row r="5" spans="1:7" ht="6.75" customHeight="1">
      <c r="A5" s="39"/>
      <c r="B5" s="40"/>
      <c r="C5" s="40"/>
      <c r="D5" s="45"/>
      <c r="E5" s="46"/>
      <c r="F5" s="39"/>
      <c r="G5" s="39"/>
    </row>
    <row r="6" spans="1:7" ht="22.5" customHeight="1">
      <c r="A6" s="10" t="s">
        <v>0</v>
      </c>
      <c r="B6" s="10" t="s">
        <v>1</v>
      </c>
      <c r="C6" s="11" t="s">
        <v>23</v>
      </c>
      <c r="D6" s="12" t="s">
        <v>24</v>
      </c>
      <c r="E6" s="13" t="s">
        <v>25</v>
      </c>
      <c r="F6" s="39"/>
      <c r="G6" s="39"/>
    </row>
    <row r="7" spans="1:7" ht="6" customHeight="1">
      <c r="A7" s="14"/>
      <c r="B7" s="14"/>
      <c r="C7" s="15"/>
      <c r="D7" s="16"/>
      <c r="E7" s="13"/>
      <c r="F7" s="39"/>
      <c r="G7" s="39"/>
    </row>
    <row r="8" spans="1:7" ht="21">
      <c r="A8" s="17" t="s">
        <v>2</v>
      </c>
      <c r="B8" s="18" t="s">
        <v>3</v>
      </c>
      <c r="C8" s="19">
        <f>C9+C15+C26+C31+C39</f>
        <v>99280</v>
      </c>
      <c r="D8" s="19">
        <f>D9+D15+D26+D31+D39+D43+D29</f>
        <v>48882.39999999999</v>
      </c>
      <c r="E8" s="20">
        <f>D8*100/C8</f>
        <v>49.23690572119258</v>
      </c>
      <c r="F8" s="47"/>
      <c r="G8" s="39"/>
    </row>
    <row r="9" spans="1:7" ht="21">
      <c r="A9" s="17" t="s">
        <v>4</v>
      </c>
      <c r="B9" s="18" t="s">
        <v>26</v>
      </c>
      <c r="C9" s="19">
        <f>C11+C13</f>
        <v>29400</v>
      </c>
      <c r="D9" s="19">
        <f>D11+D13</f>
        <v>14212.939999999999</v>
      </c>
      <c r="E9" s="20">
        <f aca="true" t="shared" si="0" ref="E9:E64">D9*100/C9</f>
        <v>48.34333333333333</v>
      </c>
      <c r="F9" s="47"/>
      <c r="G9" s="39"/>
    </row>
    <row r="10" spans="1:7" ht="21">
      <c r="A10" s="17" t="s">
        <v>5</v>
      </c>
      <c r="B10" s="18" t="s">
        <v>27</v>
      </c>
      <c r="C10" s="19">
        <f>C11+C13</f>
        <v>29400</v>
      </c>
      <c r="D10" s="19">
        <f>D11+D13</f>
        <v>14212.939999999999</v>
      </c>
      <c r="E10" s="20">
        <f t="shared" si="0"/>
        <v>48.34333333333333</v>
      </c>
      <c r="F10" s="47"/>
      <c r="G10" s="39"/>
    </row>
    <row r="11" spans="1:7" ht="115.5">
      <c r="A11" s="17" t="s">
        <v>28</v>
      </c>
      <c r="B11" s="18" t="s">
        <v>29</v>
      </c>
      <c r="C11" s="19">
        <f>C12</f>
        <v>29400</v>
      </c>
      <c r="D11" s="19">
        <f>D12</f>
        <v>14213.22</v>
      </c>
      <c r="E11" s="20">
        <f t="shared" si="0"/>
        <v>48.34428571428571</v>
      </c>
      <c r="F11" s="47"/>
      <c r="G11" s="39"/>
    </row>
    <row r="12" spans="1:7" ht="112.5">
      <c r="A12" s="21" t="s">
        <v>28</v>
      </c>
      <c r="B12" s="22" t="s">
        <v>32</v>
      </c>
      <c r="C12" s="23">
        <v>29400</v>
      </c>
      <c r="D12" s="24">
        <v>14213.22</v>
      </c>
      <c r="E12" s="20">
        <f t="shared" si="0"/>
        <v>48.34428571428571</v>
      </c>
      <c r="F12" s="47"/>
      <c r="G12" s="39"/>
    </row>
    <row r="13" spans="1:7" ht="115.5">
      <c r="A13" s="25" t="s">
        <v>30</v>
      </c>
      <c r="B13" s="18" t="s">
        <v>31</v>
      </c>
      <c r="C13" s="19">
        <f>C14</f>
        <v>0</v>
      </c>
      <c r="D13" s="19">
        <f>D14</f>
        <v>-0.28</v>
      </c>
      <c r="E13" s="20" t="e">
        <f t="shared" si="0"/>
        <v>#DIV/0!</v>
      </c>
      <c r="F13" s="47"/>
      <c r="G13" s="39"/>
    </row>
    <row r="14" spans="1:7" ht="112.5">
      <c r="A14" s="26" t="s">
        <v>30</v>
      </c>
      <c r="B14" s="22" t="s">
        <v>77</v>
      </c>
      <c r="C14" s="23"/>
      <c r="D14" s="24">
        <v>-0.28</v>
      </c>
      <c r="E14" s="20" t="e">
        <f t="shared" si="0"/>
        <v>#DIV/0!</v>
      </c>
      <c r="F14" s="47"/>
      <c r="G14" s="39"/>
    </row>
    <row r="15" spans="1:7" ht="63">
      <c r="A15" s="17" t="s">
        <v>40</v>
      </c>
      <c r="B15" s="18" t="s">
        <v>41</v>
      </c>
      <c r="C15" s="19">
        <f>C16</f>
        <v>65480</v>
      </c>
      <c r="D15" s="19">
        <f>D16</f>
        <v>34558.74999999999</v>
      </c>
      <c r="E15" s="20">
        <f t="shared" si="0"/>
        <v>52.77756566890652</v>
      </c>
      <c r="F15" s="47"/>
      <c r="G15" s="39"/>
    </row>
    <row r="16" spans="1:7" ht="42">
      <c r="A16" s="17" t="s">
        <v>42</v>
      </c>
      <c r="B16" s="18" t="s">
        <v>43</v>
      </c>
      <c r="C16" s="19">
        <f>C17+C19+C21+C23</f>
        <v>65480</v>
      </c>
      <c r="D16" s="19">
        <f>D17+D19+D21+D23</f>
        <v>34558.74999999999</v>
      </c>
      <c r="E16" s="20">
        <f t="shared" si="0"/>
        <v>52.77756566890652</v>
      </c>
      <c r="F16" s="47"/>
      <c r="G16" s="39"/>
    </row>
    <row r="17" spans="1:7" ht="105">
      <c r="A17" s="17" t="s">
        <v>44</v>
      </c>
      <c r="B17" s="18" t="s">
        <v>45</v>
      </c>
      <c r="C17" s="19">
        <f>C18</f>
        <v>23740</v>
      </c>
      <c r="D17" s="19">
        <f>D18</f>
        <v>15688.22</v>
      </c>
      <c r="E17" s="20">
        <f t="shared" si="0"/>
        <v>66.08348778433025</v>
      </c>
      <c r="F17" s="47"/>
      <c r="G17" s="39"/>
    </row>
    <row r="18" spans="1:7" ht="112.5">
      <c r="A18" s="21" t="s">
        <v>44</v>
      </c>
      <c r="B18" s="22" t="s">
        <v>46</v>
      </c>
      <c r="C18" s="23">
        <v>23740</v>
      </c>
      <c r="D18" s="24">
        <v>15688.22</v>
      </c>
      <c r="E18" s="20">
        <f t="shared" si="0"/>
        <v>66.08348778433025</v>
      </c>
      <c r="F18" s="47"/>
      <c r="G18" s="39"/>
    </row>
    <row r="19" spans="1:7" ht="136.5">
      <c r="A19" s="25" t="s">
        <v>47</v>
      </c>
      <c r="B19" s="18" t="s">
        <v>48</v>
      </c>
      <c r="C19" s="19">
        <f>C20</f>
        <v>170</v>
      </c>
      <c r="D19" s="19">
        <f>D20</f>
        <v>119.03</v>
      </c>
      <c r="E19" s="20">
        <f t="shared" si="0"/>
        <v>70.01764705882353</v>
      </c>
      <c r="F19" s="47"/>
      <c r="G19" s="39"/>
    </row>
    <row r="20" spans="1:7" ht="135">
      <c r="A20" s="26" t="s">
        <v>47</v>
      </c>
      <c r="B20" s="22" t="s">
        <v>49</v>
      </c>
      <c r="C20" s="23">
        <v>170</v>
      </c>
      <c r="D20" s="24">
        <v>119.03</v>
      </c>
      <c r="E20" s="20">
        <f t="shared" si="0"/>
        <v>70.01764705882353</v>
      </c>
      <c r="F20" s="47"/>
      <c r="G20" s="39"/>
    </row>
    <row r="21" spans="1:7" ht="105">
      <c r="A21" s="17" t="s">
        <v>50</v>
      </c>
      <c r="B21" s="18" t="s">
        <v>51</v>
      </c>
      <c r="C21" s="19">
        <f>C22</f>
        <v>45980</v>
      </c>
      <c r="D21" s="19">
        <f>D22</f>
        <v>21739.76</v>
      </c>
      <c r="E21" s="20">
        <f t="shared" si="0"/>
        <v>47.280904741191826</v>
      </c>
      <c r="F21" s="47"/>
      <c r="G21" s="39"/>
    </row>
    <row r="22" spans="1:7" ht="112.5">
      <c r="A22" s="21" t="s">
        <v>50</v>
      </c>
      <c r="B22" s="22" t="s">
        <v>52</v>
      </c>
      <c r="C22" s="23">
        <v>45980</v>
      </c>
      <c r="D22" s="24">
        <v>21739.76</v>
      </c>
      <c r="E22" s="20">
        <f t="shared" si="0"/>
        <v>47.280904741191826</v>
      </c>
      <c r="F22" s="47"/>
      <c r="G22" s="39"/>
    </row>
    <row r="23" spans="1:7" ht="105">
      <c r="A23" s="17" t="s">
        <v>53</v>
      </c>
      <c r="B23" s="18" t="s">
        <v>54</v>
      </c>
      <c r="C23" s="19">
        <f>C24</f>
        <v>-4410</v>
      </c>
      <c r="D23" s="19">
        <f>D24</f>
        <v>-2988.26</v>
      </c>
      <c r="E23" s="20">
        <f t="shared" si="0"/>
        <v>67.7609977324263</v>
      </c>
      <c r="F23" s="47"/>
      <c r="G23" s="39"/>
    </row>
    <row r="24" spans="1:7" ht="112.5">
      <c r="A24" s="21" t="s">
        <v>53</v>
      </c>
      <c r="B24" s="22" t="s">
        <v>55</v>
      </c>
      <c r="C24" s="23">
        <v>-4410</v>
      </c>
      <c r="D24" s="24">
        <v>-2988.26</v>
      </c>
      <c r="E24" s="20">
        <f t="shared" si="0"/>
        <v>67.7609977324263</v>
      </c>
      <c r="F24" s="47"/>
      <c r="G24" s="39"/>
    </row>
    <row r="25" spans="1:7" ht="21">
      <c r="A25" s="17" t="s">
        <v>6</v>
      </c>
      <c r="B25" s="18" t="s">
        <v>33</v>
      </c>
      <c r="C25" s="19">
        <f>C26+C31</f>
        <v>3400</v>
      </c>
      <c r="D25" s="27">
        <v>0</v>
      </c>
      <c r="E25" s="20">
        <f t="shared" si="0"/>
        <v>0</v>
      </c>
      <c r="F25" s="47"/>
      <c r="G25" s="39"/>
    </row>
    <row r="26" spans="1:7" ht="21">
      <c r="A26" s="17" t="s">
        <v>7</v>
      </c>
      <c r="B26" s="18" t="s">
        <v>34</v>
      </c>
      <c r="C26" s="19">
        <f>C27+C29</f>
        <v>1400</v>
      </c>
      <c r="D26" s="27">
        <v>0</v>
      </c>
      <c r="E26" s="20">
        <f t="shared" si="0"/>
        <v>0</v>
      </c>
      <c r="F26" s="47"/>
      <c r="G26" s="39"/>
    </row>
    <row r="27" spans="1:7" ht="63">
      <c r="A27" s="17" t="s">
        <v>8</v>
      </c>
      <c r="B27" s="18" t="s">
        <v>35</v>
      </c>
      <c r="C27" s="19">
        <f>C28</f>
        <v>100</v>
      </c>
      <c r="D27" s="19">
        <f>D28</f>
        <v>0</v>
      </c>
      <c r="E27" s="20">
        <f t="shared" si="0"/>
        <v>0</v>
      </c>
      <c r="F27" s="47"/>
      <c r="G27" s="39"/>
    </row>
    <row r="28" spans="1:7" ht="67.5">
      <c r="A28" s="21" t="s">
        <v>8</v>
      </c>
      <c r="B28" s="22" t="s">
        <v>9</v>
      </c>
      <c r="C28" s="23">
        <v>100</v>
      </c>
      <c r="D28" s="24">
        <v>0</v>
      </c>
      <c r="E28" s="20">
        <f t="shared" si="0"/>
        <v>0</v>
      </c>
      <c r="F28" s="47"/>
      <c r="G28" s="39"/>
    </row>
    <row r="29" spans="1:7" ht="63">
      <c r="A29" s="17" t="s">
        <v>36</v>
      </c>
      <c r="B29" s="18" t="s">
        <v>37</v>
      </c>
      <c r="C29" s="19">
        <f>C30</f>
        <v>1300</v>
      </c>
      <c r="D29" s="19">
        <f>D30</f>
        <v>-1139.29</v>
      </c>
      <c r="E29" s="20">
        <f t="shared" si="0"/>
        <v>-87.6376923076923</v>
      </c>
      <c r="F29" s="47"/>
      <c r="G29" s="39"/>
    </row>
    <row r="30" spans="1:7" ht="67.5">
      <c r="A30" s="21" t="s">
        <v>36</v>
      </c>
      <c r="B30" s="22" t="s">
        <v>38</v>
      </c>
      <c r="C30" s="23">
        <v>1300</v>
      </c>
      <c r="D30" s="24">
        <v>-1139.29</v>
      </c>
      <c r="E30" s="20">
        <f t="shared" si="0"/>
        <v>-87.6376923076923</v>
      </c>
      <c r="F30" s="47"/>
      <c r="G30" s="39"/>
    </row>
    <row r="31" spans="1:7" ht="21">
      <c r="A31" s="17" t="s">
        <v>10</v>
      </c>
      <c r="B31" s="18" t="s">
        <v>39</v>
      </c>
      <c r="C31" s="19">
        <f>C32</f>
        <v>2000</v>
      </c>
      <c r="D31" s="19">
        <f>D32</f>
        <v>0</v>
      </c>
      <c r="E31" s="20">
        <f t="shared" si="0"/>
        <v>0</v>
      </c>
      <c r="F31" s="47"/>
      <c r="G31" s="39"/>
    </row>
    <row r="32" spans="1:7" ht="21">
      <c r="A32" s="17" t="s">
        <v>58</v>
      </c>
      <c r="B32" s="18" t="s">
        <v>59</v>
      </c>
      <c r="C32" s="19">
        <f>C33+C35</f>
        <v>2000</v>
      </c>
      <c r="D32" s="19">
        <f>D33+D35</f>
        <v>0</v>
      </c>
      <c r="E32" s="20">
        <f t="shared" si="0"/>
        <v>0</v>
      </c>
      <c r="F32" s="47"/>
      <c r="G32" s="39"/>
    </row>
    <row r="33" spans="1:7" ht="52.5">
      <c r="A33" s="17" t="s">
        <v>60</v>
      </c>
      <c r="B33" s="18" t="s">
        <v>61</v>
      </c>
      <c r="C33" s="19">
        <f>C34</f>
        <v>2000</v>
      </c>
      <c r="D33" s="19">
        <f>D34</f>
        <v>0</v>
      </c>
      <c r="E33" s="20">
        <f t="shared" si="0"/>
        <v>0</v>
      </c>
      <c r="F33" s="47"/>
      <c r="G33" s="39"/>
    </row>
    <row r="34" spans="1:7" ht="45">
      <c r="A34" s="21" t="s">
        <v>60</v>
      </c>
      <c r="B34" s="22" t="s">
        <v>62</v>
      </c>
      <c r="C34" s="23">
        <v>2000</v>
      </c>
      <c r="D34" s="24">
        <v>0</v>
      </c>
      <c r="E34" s="20">
        <f t="shared" si="0"/>
        <v>0</v>
      </c>
      <c r="F34" s="47"/>
      <c r="G34" s="39"/>
    </row>
    <row r="35" spans="1:7" ht="94.5">
      <c r="A35" s="17" t="s">
        <v>63</v>
      </c>
      <c r="B35" s="18" t="s">
        <v>64</v>
      </c>
      <c r="C35" s="19"/>
      <c r="D35" s="27"/>
      <c r="E35" s="20" t="e">
        <f t="shared" si="0"/>
        <v>#DIV/0!</v>
      </c>
      <c r="F35" s="47"/>
      <c r="G35" s="39"/>
    </row>
    <row r="36" spans="1:7" ht="90">
      <c r="A36" s="21" t="s">
        <v>63</v>
      </c>
      <c r="B36" s="22" t="s">
        <v>65</v>
      </c>
      <c r="C36" s="23"/>
      <c r="D36" s="24"/>
      <c r="E36" s="20" t="e">
        <f t="shared" si="0"/>
        <v>#DIV/0!</v>
      </c>
      <c r="F36" s="47"/>
      <c r="G36" s="39"/>
    </row>
    <row r="37" spans="1:7" ht="63">
      <c r="A37" s="17" t="s">
        <v>66</v>
      </c>
      <c r="B37" s="18" t="s">
        <v>67</v>
      </c>
      <c r="C37" s="19"/>
      <c r="D37" s="27"/>
      <c r="E37" s="20" t="e">
        <f t="shared" si="0"/>
        <v>#DIV/0!</v>
      </c>
      <c r="F37" s="47"/>
      <c r="G37" s="39"/>
    </row>
    <row r="38" spans="1:7" ht="67.5">
      <c r="A38" s="21" t="s">
        <v>66</v>
      </c>
      <c r="B38" s="22" t="s">
        <v>68</v>
      </c>
      <c r="C38" s="23"/>
      <c r="D38" s="24"/>
      <c r="E38" s="20" t="e">
        <f t="shared" si="0"/>
        <v>#DIV/0!</v>
      </c>
      <c r="F38" s="47"/>
      <c r="G38" s="39"/>
    </row>
    <row r="39" spans="1:7" ht="21">
      <c r="A39" s="17" t="s">
        <v>69</v>
      </c>
      <c r="B39" s="18" t="s">
        <v>70</v>
      </c>
      <c r="C39" s="19">
        <f aca="true" t="shared" si="1" ref="C39:D41">C40</f>
        <v>1000</v>
      </c>
      <c r="D39" s="19">
        <f t="shared" si="1"/>
        <v>0</v>
      </c>
      <c r="E39" s="20">
        <f t="shared" si="0"/>
        <v>0</v>
      </c>
      <c r="F39" s="47"/>
      <c r="G39" s="39"/>
    </row>
    <row r="40" spans="1:7" ht="63">
      <c r="A40" s="17" t="s">
        <v>71</v>
      </c>
      <c r="B40" s="18" t="s">
        <v>72</v>
      </c>
      <c r="C40" s="19">
        <f t="shared" si="1"/>
        <v>1000</v>
      </c>
      <c r="D40" s="19">
        <f t="shared" si="1"/>
        <v>0</v>
      </c>
      <c r="E40" s="20">
        <f t="shared" si="0"/>
        <v>0</v>
      </c>
      <c r="F40" s="47"/>
      <c r="G40" s="39"/>
    </row>
    <row r="41" spans="1:7" ht="115.5">
      <c r="A41" s="17" t="s">
        <v>73</v>
      </c>
      <c r="B41" s="18" t="s">
        <v>74</v>
      </c>
      <c r="C41" s="19">
        <f t="shared" si="1"/>
        <v>1000</v>
      </c>
      <c r="D41" s="19">
        <f t="shared" si="1"/>
        <v>0</v>
      </c>
      <c r="E41" s="20">
        <f t="shared" si="0"/>
        <v>0</v>
      </c>
      <c r="F41" s="47"/>
      <c r="G41" s="39"/>
    </row>
    <row r="42" spans="1:7" ht="123.75">
      <c r="A42" s="21" t="s">
        <v>73</v>
      </c>
      <c r="B42" s="22" t="s">
        <v>75</v>
      </c>
      <c r="C42" s="23">
        <v>1000</v>
      </c>
      <c r="D42" s="24">
        <v>0</v>
      </c>
      <c r="E42" s="20">
        <f t="shared" si="0"/>
        <v>0</v>
      </c>
      <c r="F42" s="47"/>
      <c r="G42" s="39"/>
    </row>
    <row r="43" spans="1:7" ht="31.5">
      <c r="A43" s="28" t="s">
        <v>97</v>
      </c>
      <c r="B43" s="29" t="s">
        <v>99</v>
      </c>
      <c r="C43" s="19">
        <v>0</v>
      </c>
      <c r="D43" s="27">
        <v>1250</v>
      </c>
      <c r="E43" s="20" t="e">
        <f t="shared" si="0"/>
        <v>#DIV/0!</v>
      </c>
      <c r="F43" s="48"/>
      <c r="G43" s="39"/>
    </row>
    <row r="44" spans="1:7" ht="33.75">
      <c r="A44" s="30" t="s">
        <v>97</v>
      </c>
      <c r="B44" s="22" t="s">
        <v>98</v>
      </c>
      <c r="C44" s="23">
        <v>0</v>
      </c>
      <c r="D44" s="24">
        <v>1250</v>
      </c>
      <c r="E44" s="20" t="e">
        <f t="shared" si="0"/>
        <v>#DIV/0!</v>
      </c>
      <c r="F44" s="31"/>
      <c r="G44" s="39"/>
    </row>
    <row r="45" spans="1:7" ht="21">
      <c r="A45" s="17" t="s">
        <v>11</v>
      </c>
      <c r="B45" s="18" t="s">
        <v>78</v>
      </c>
      <c r="C45" s="19">
        <f>C46</f>
        <v>3986958</v>
      </c>
      <c r="D45" s="19">
        <f>D46</f>
        <v>2016956.53</v>
      </c>
      <c r="E45" s="20">
        <f t="shared" si="0"/>
        <v>50.58885822223359</v>
      </c>
      <c r="F45" s="47"/>
      <c r="G45" s="39"/>
    </row>
    <row r="46" spans="1:7" ht="52.5">
      <c r="A46" s="17" t="s">
        <v>12</v>
      </c>
      <c r="B46" s="18" t="s">
        <v>79</v>
      </c>
      <c r="C46" s="19">
        <f>C50+C56+C60+C63+C51</f>
        <v>3986958</v>
      </c>
      <c r="D46" s="19">
        <f>D50+D56+D60+D63+D51</f>
        <v>2016956.53</v>
      </c>
      <c r="E46" s="20">
        <f t="shared" si="0"/>
        <v>50.58885822223359</v>
      </c>
      <c r="F46" s="47"/>
      <c r="G46" s="39"/>
    </row>
    <row r="47" spans="1:7" ht="31.5">
      <c r="A47" s="17" t="s">
        <v>13</v>
      </c>
      <c r="B47" s="18" t="s">
        <v>80</v>
      </c>
      <c r="C47" s="19">
        <f>C50</f>
        <v>2386934</v>
      </c>
      <c r="D47" s="19">
        <f>D50</f>
        <v>855607</v>
      </c>
      <c r="E47" s="20">
        <f t="shared" si="0"/>
        <v>35.8454402174505</v>
      </c>
      <c r="F47" s="47"/>
      <c r="G47" s="39"/>
    </row>
    <row r="48" spans="1:7" ht="21">
      <c r="A48" s="17" t="s">
        <v>14</v>
      </c>
      <c r="B48" s="18" t="s">
        <v>81</v>
      </c>
      <c r="C48" s="19">
        <f>C50</f>
        <v>2386934</v>
      </c>
      <c r="D48" s="19">
        <f>D50</f>
        <v>855607</v>
      </c>
      <c r="E48" s="20">
        <f t="shared" si="0"/>
        <v>35.8454402174505</v>
      </c>
      <c r="F48" s="47"/>
      <c r="G48" s="39"/>
    </row>
    <row r="49" spans="1:7" ht="31.5">
      <c r="A49" s="17" t="s">
        <v>15</v>
      </c>
      <c r="B49" s="18" t="s">
        <v>82</v>
      </c>
      <c r="C49" s="19">
        <f>C50</f>
        <v>2386934</v>
      </c>
      <c r="D49" s="19">
        <f>D50</f>
        <v>855607</v>
      </c>
      <c r="E49" s="20">
        <f t="shared" si="0"/>
        <v>35.8454402174505</v>
      </c>
      <c r="F49" s="47"/>
      <c r="G49" s="39"/>
    </row>
    <row r="50" spans="1:7" ht="33.75">
      <c r="A50" s="21" t="s">
        <v>15</v>
      </c>
      <c r="B50" s="32" t="s">
        <v>83</v>
      </c>
      <c r="C50" s="23">
        <v>2386934</v>
      </c>
      <c r="D50" s="24">
        <v>855607</v>
      </c>
      <c r="E50" s="20">
        <f t="shared" si="0"/>
        <v>35.8454402174505</v>
      </c>
      <c r="F50" s="47"/>
      <c r="G50" s="39"/>
    </row>
    <row r="51" spans="1:7" ht="52.5">
      <c r="A51" s="33" t="s">
        <v>76</v>
      </c>
      <c r="B51" s="32" t="s">
        <v>84</v>
      </c>
      <c r="C51" s="19">
        <f>C52</f>
        <v>1384224</v>
      </c>
      <c r="D51" s="19">
        <f>D52</f>
        <v>1008159</v>
      </c>
      <c r="E51" s="20">
        <f t="shared" si="0"/>
        <v>72.83207053193702</v>
      </c>
      <c r="F51" s="47"/>
      <c r="G51" s="39"/>
    </row>
    <row r="52" spans="1:7" ht="45">
      <c r="A52" s="34" t="s">
        <v>76</v>
      </c>
      <c r="B52" s="35" t="s">
        <v>85</v>
      </c>
      <c r="C52" s="23">
        <v>1384224</v>
      </c>
      <c r="D52" s="24">
        <v>1008159</v>
      </c>
      <c r="E52" s="20">
        <f t="shared" si="0"/>
        <v>72.83207053193702</v>
      </c>
      <c r="F52" s="47"/>
      <c r="G52" s="39"/>
    </row>
    <row r="53" spans="1:7" ht="52.5">
      <c r="A53" s="17" t="s">
        <v>16</v>
      </c>
      <c r="B53" s="18" t="s">
        <v>86</v>
      </c>
      <c r="C53" s="19">
        <f>C56</f>
        <v>100000</v>
      </c>
      <c r="D53" s="19">
        <f>D56</f>
        <v>100000</v>
      </c>
      <c r="E53" s="20">
        <f t="shared" si="0"/>
        <v>100</v>
      </c>
      <c r="F53" s="47"/>
      <c r="G53" s="39"/>
    </row>
    <row r="54" spans="1:7" ht="21">
      <c r="A54" s="17" t="s">
        <v>17</v>
      </c>
      <c r="B54" s="18" t="s">
        <v>87</v>
      </c>
      <c r="C54" s="19">
        <f>C56</f>
        <v>100000</v>
      </c>
      <c r="D54" s="19">
        <f>D56</f>
        <v>100000</v>
      </c>
      <c r="E54" s="20">
        <f t="shared" si="0"/>
        <v>100</v>
      </c>
      <c r="F54" s="47"/>
      <c r="G54" s="39"/>
    </row>
    <row r="55" spans="1:7" ht="21">
      <c r="A55" s="17" t="s">
        <v>18</v>
      </c>
      <c r="B55" s="18" t="s">
        <v>88</v>
      </c>
      <c r="C55" s="19">
        <f>C56</f>
        <v>100000</v>
      </c>
      <c r="D55" s="19">
        <f>D56</f>
        <v>100000</v>
      </c>
      <c r="E55" s="20">
        <f t="shared" si="0"/>
        <v>100</v>
      </c>
      <c r="F55" s="47"/>
      <c r="G55" s="39"/>
    </row>
    <row r="56" spans="1:7" ht="22.5">
      <c r="A56" s="21" t="s">
        <v>18</v>
      </c>
      <c r="B56" s="22" t="s">
        <v>89</v>
      </c>
      <c r="C56" s="23">
        <v>100000</v>
      </c>
      <c r="D56" s="24">
        <v>100000</v>
      </c>
      <c r="E56" s="20">
        <f t="shared" si="0"/>
        <v>100</v>
      </c>
      <c r="F56" s="47"/>
      <c r="G56" s="39"/>
    </row>
    <row r="57" spans="1:7" ht="42">
      <c r="A57" s="17" t="s">
        <v>19</v>
      </c>
      <c r="B57" s="18" t="s">
        <v>90</v>
      </c>
      <c r="C57" s="19">
        <f>C58</f>
        <v>115800</v>
      </c>
      <c r="D57" s="19">
        <f>D58</f>
        <v>53190.53</v>
      </c>
      <c r="E57" s="20">
        <f t="shared" si="0"/>
        <v>45.93310017271157</v>
      </c>
      <c r="F57" s="47"/>
      <c r="G57" s="39"/>
    </row>
    <row r="58" spans="1:7" ht="52.5">
      <c r="A58" s="17" t="s">
        <v>20</v>
      </c>
      <c r="B58" s="18" t="s">
        <v>91</v>
      </c>
      <c r="C58" s="19">
        <f>C59+C61</f>
        <v>115800</v>
      </c>
      <c r="D58" s="19">
        <f>D59+D61</f>
        <v>53190.53</v>
      </c>
      <c r="E58" s="20">
        <f t="shared" si="0"/>
        <v>45.93310017271157</v>
      </c>
      <c r="F58" s="47"/>
      <c r="G58" s="39"/>
    </row>
    <row r="59" spans="1:7" ht="35.25" customHeight="1">
      <c r="A59" s="17" t="s">
        <v>21</v>
      </c>
      <c r="B59" s="18" t="s">
        <v>92</v>
      </c>
      <c r="C59" s="19">
        <f>C60</f>
        <v>115100</v>
      </c>
      <c r="D59" s="19">
        <f>D60</f>
        <v>53190.53</v>
      </c>
      <c r="E59" s="20">
        <f t="shared" si="0"/>
        <v>46.212450043440484</v>
      </c>
      <c r="F59" s="47"/>
      <c r="G59" s="39"/>
    </row>
    <row r="60" spans="1:7" ht="33" customHeight="1">
      <c r="A60" s="21" t="s">
        <v>21</v>
      </c>
      <c r="B60" s="22" t="s">
        <v>93</v>
      </c>
      <c r="C60" s="23">
        <v>115100</v>
      </c>
      <c r="D60" s="24">
        <v>53190.53</v>
      </c>
      <c r="E60" s="20">
        <f t="shared" si="0"/>
        <v>46.212450043440484</v>
      </c>
      <c r="F60" s="47"/>
      <c r="G60" s="39"/>
    </row>
    <row r="61" spans="1:7" ht="52.5">
      <c r="A61" s="17" t="s">
        <v>56</v>
      </c>
      <c r="B61" s="18" t="s">
        <v>94</v>
      </c>
      <c r="C61" s="19">
        <v>700</v>
      </c>
      <c r="D61" s="27">
        <f>D63</f>
        <v>0</v>
      </c>
      <c r="E61" s="20">
        <f t="shared" si="0"/>
        <v>0</v>
      </c>
      <c r="F61" s="47"/>
      <c r="G61" s="39"/>
    </row>
    <row r="62" spans="1:7" ht="42" customHeight="1">
      <c r="A62" s="17" t="s">
        <v>57</v>
      </c>
      <c r="B62" s="18" t="s">
        <v>95</v>
      </c>
      <c r="C62" s="19">
        <v>700</v>
      </c>
      <c r="D62" s="27">
        <f>D63</f>
        <v>0</v>
      </c>
      <c r="E62" s="20">
        <f t="shared" si="0"/>
        <v>0</v>
      </c>
      <c r="F62" s="47"/>
      <c r="G62" s="39"/>
    </row>
    <row r="63" spans="1:7" ht="44.25" customHeight="1">
      <c r="A63" s="21" t="s">
        <v>57</v>
      </c>
      <c r="B63" s="22" t="s">
        <v>96</v>
      </c>
      <c r="C63" s="23">
        <v>700</v>
      </c>
      <c r="D63" s="24">
        <v>0</v>
      </c>
      <c r="E63" s="20">
        <f t="shared" si="0"/>
        <v>0</v>
      </c>
      <c r="F63" s="47"/>
      <c r="G63" s="39"/>
    </row>
    <row r="64" spans="1:7" ht="36.75" customHeight="1">
      <c r="A64" s="17" t="s">
        <v>22</v>
      </c>
      <c r="B64" s="36"/>
      <c r="C64" s="37">
        <f>C8+C45</f>
        <v>4086238</v>
      </c>
      <c r="D64" s="37">
        <f>D8+D45</f>
        <v>2065838.93</v>
      </c>
      <c r="E64" s="20">
        <f t="shared" si="0"/>
        <v>50.55601093230497</v>
      </c>
      <c r="F64" s="47"/>
      <c r="G64" s="39"/>
    </row>
    <row r="65" spans="1:6" ht="12.75" customHeight="1">
      <c r="A65" s="4"/>
      <c r="B65" s="6"/>
      <c r="C65" s="7"/>
      <c r="D65" s="8"/>
      <c r="E65" s="5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3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3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</sheetData>
  <sheetProtection/>
  <mergeCells count="7">
    <mergeCell ref="A1:C1"/>
    <mergeCell ref="A6:A7"/>
    <mergeCell ref="D6:D7"/>
    <mergeCell ref="B6:B7"/>
    <mergeCell ref="C6:C7"/>
    <mergeCell ref="A3:E4"/>
    <mergeCell ref="D1:G1"/>
  </mergeCells>
  <printOptions/>
  <pageMargins left="0.5905511811023623" right="0.5905511811023623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comp01</cp:lastModifiedBy>
  <cp:lastPrinted>2017-02-14T07:40:05Z</cp:lastPrinted>
  <dcterms:created xsi:type="dcterms:W3CDTF">2004-05-07T09:46:01Z</dcterms:created>
  <dcterms:modified xsi:type="dcterms:W3CDTF">2019-07-05T03:08:04Z</dcterms:modified>
  <cp:category/>
  <cp:version/>
  <cp:contentType/>
  <cp:contentStatus/>
</cp:coreProperties>
</file>