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<sst xmlns="http://schemas.openxmlformats.org/spreadsheetml/2006/main" count="389" uniqueCount="127">
  <si>
    <t>Функционирование высшего должностного лица субъекта Российской Федерации и муниципального образования</t>
  </si>
  <si>
    <t>985</t>
  </si>
  <si>
    <t>Заработная плата</t>
  </si>
  <si>
    <t>121</t>
  </si>
  <si>
    <t>000</t>
  </si>
  <si>
    <t>Начисления на выплаты по оплате труда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</si>
  <si>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</si>
  <si>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</si>
  <si>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Услуги связи</t>
  </si>
  <si>
    <t>242</t>
  </si>
  <si>
    <t>Прочие работы, услуги</t>
  </si>
  <si>
    <t>Коммунальные услуги</t>
  </si>
  <si>
    <t>Прочие расходы</t>
  </si>
  <si>
    <t>846</t>
  </si>
  <si>
    <t>Резервные фонды</t>
  </si>
  <si>
    <t>870</t>
  </si>
  <si>
    <t>Другие общегосударственные вопросы</t>
  </si>
  <si>
    <t>Мобилизационная и вневойсковая подготовка</t>
  </si>
  <si>
    <t>Дорожное хозяйство (дорожные фонды)</t>
  </si>
  <si>
    <t>Культура</t>
  </si>
  <si>
    <t>111</t>
  </si>
  <si>
    <t>Пенсионное обеспечение</t>
  </si>
  <si>
    <t>Пенсии, пособия, выплачиваемые организациями сектора государственного управления</t>
  </si>
  <si>
    <t>Прочие межбюджетные трансферты общего характера</t>
  </si>
  <si>
    <t>540</t>
  </si>
  <si>
    <t>Итого</t>
  </si>
  <si>
    <t>Исполнено, %.</t>
  </si>
  <si>
    <t>Отчет об исполнении расходов бюджета по ведомственной  струткуре расходов</t>
  </si>
  <si>
    <t>129</t>
  </si>
  <si>
    <t>119</t>
  </si>
  <si>
    <t>0102</t>
  </si>
  <si>
    <t>211</t>
  </si>
  <si>
    <t>213</t>
  </si>
  <si>
    <t>0104</t>
  </si>
  <si>
    <t>221</t>
  </si>
  <si>
    <t>225</t>
  </si>
  <si>
    <t>226</t>
  </si>
  <si>
    <t>0920071010</t>
  </si>
  <si>
    <t>223</t>
  </si>
  <si>
    <t>340</t>
  </si>
  <si>
    <t>0111</t>
  </si>
  <si>
    <t>0940049999</t>
  </si>
  <si>
    <t>0113</t>
  </si>
  <si>
    <t>0203</t>
  </si>
  <si>
    <t>Обеспечение пожарной безопасности</t>
  </si>
  <si>
    <t>0310</t>
  </si>
  <si>
    <t>0409</t>
  </si>
  <si>
    <t>4010049999</t>
  </si>
  <si>
    <t>0801</t>
  </si>
  <si>
    <t>1001</t>
  </si>
  <si>
    <t>263</t>
  </si>
  <si>
    <t>1403</t>
  </si>
  <si>
    <t>251</t>
  </si>
  <si>
    <t>прибретение ГСМ</t>
  </si>
  <si>
    <t>Прочие материальные запасы</t>
  </si>
  <si>
    <t>Администрация Катарминского муниципального образования - администрация сельского поселения</t>
  </si>
  <si>
    <t>Работы, услуги по содержанию имущества</t>
  </si>
  <si>
    <t>09А0073150</t>
  </si>
  <si>
    <t>09В0051180</t>
  </si>
  <si>
    <t>312</t>
  </si>
  <si>
    <t>Обслуживание государственного внутреннего и муниципального долга</t>
  </si>
  <si>
    <t>1301</t>
  </si>
  <si>
    <t>Обслуживание внутреннего долга</t>
  </si>
  <si>
    <t>0950049999</t>
  </si>
  <si>
    <t>730</t>
  </si>
  <si>
    <t>231</t>
  </si>
  <si>
    <t>Межбюджетные трансферты на 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</si>
  <si>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801</t>
  </si>
  <si>
    <t>Межбюджетные трансферты на исполнение полномочий в области градостроительной деятельности</t>
  </si>
  <si>
    <t>090М249999</t>
  </si>
  <si>
    <t>802</t>
  </si>
  <si>
    <t>Межбюджетные трансферты на исполнение полномочий по определению поставщиков (подрядчиков, исполнителей)</t>
  </si>
  <si>
    <t>090М349999</t>
  </si>
  <si>
    <t>803</t>
  </si>
  <si>
    <t>Межбюджетные трансферты на исполнение полномочий контрольно-счетных органов поселений</t>
  </si>
  <si>
    <t>090М449999</t>
  </si>
  <si>
    <t>804</t>
  </si>
  <si>
    <t>Наименование кода</t>
  </si>
  <si>
    <t>КВСР</t>
  </si>
  <si>
    <t>КФСР</t>
  </si>
  <si>
    <t>КЦСР</t>
  </si>
  <si>
    <t>КВР</t>
  </si>
  <si>
    <t>КОСГУ</t>
  </si>
  <si>
    <t>Доп. ЭК</t>
  </si>
  <si>
    <t>Утверждено, руб.</t>
  </si>
  <si>
    <t>Исполнено, руб.</t>
  </si>
  <si>
    <t>0910049999</t>
  </si>
  <si>
    <t>0920049999</t>
  </si>
  <si>
    <t>291</t>
  </si>
  <si>
    <t>296</t>
  </si>
  <si>
    <t>0309</t>
  </si>
  <si>
    <t>3010049999</t>
  </si>
  <si>
    <t>Коммунальное хозяйство</t>
  </si>
  <si>
    <t>0502</t>
  </si>
  <si>
    <t>5020049999</t>
  </si>
  <si>
    <t>50200S2370</t>
  </si>
  <si>
    <t>8010049999</t>
  </si>
  <si>
    <t>Налоги, пошлины, сборы</t>
  </si>
  <si>
    <t>8020049999</t>
  </si>
  <si>
    <t>090М149999</t>
  </si>
  <si>
    <t>0960049999</t>
  </si>
  <si>
    <t>Увеличение стоимости материальных активов</t>
  </si>
  <si>
    <t>Социальные пособия и компенсации персоналу в денежной форме</t>
  </si>
  <si>
    <t>266</t>
  </si>
  <si>
    <t>343</t>
  </si>
  <si>
    <t>346</t>
  </si>
  <si>
    <t>Страхование</t>
  </si>
  <si>
    <t>227</t>
  </si>
  <si>
    <t>852</t>
  </si>
  <si>
    <t>Увеличение стоимости горюче-смазочных материалов</t>
  </si>
  <si>
    <t>Увеличение стоимости прочих оборотных запасов (материалов)</t>
  </si>
  <si>
    <t>4010071010</t>
  </si>
  <si>
    <t>Увеличение стоимости основных средств</t>
  </si>
  <si>
    <t>310</t>
  </si>
  <si>
    <t>Увеличение стоимости прочих материальных запасов однократного применения</t>
  </si>
  <si>
    <t>0804</t>
  </si>
  <si>
    <t>Другие вопросы в области культуры, кинематографии</t>
  </si>
  <si>
    <t>8030049999</t>
  </si>
  <si>
    <t>349</t>
  </si>
  <si>
    <t>853</t>
  </si>
  <si>
    <t>292</t>
  </si>
  <si>
    <t>дрова</t>
  </si>
  <si>
    <t>849</t>
  </si>
  <si>
    <t>Катарминского муниципального образования за  2019 года.</t>
  </si>
  <si>
    <t>Катарминского муниципального образования</t>
  </si>
  <si>
    <t>Приложение №2 к Решению Думы</t>
  </si>
  <si>
    <t>№ 111 от "16 "  июня 2020г.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</si>
</sst>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</numFmts>
  <fonts count="47">
    <font>
      <sz val="10"/>
      <name val="Arial"/>
      <family val="0"/>
    </font>
    <font>
      <b/>
      <sz val="8.5"/>
      <name val="MS Sans Serif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MS Sans Serif"/>
      <family val="2"/>
    </font>
    <font>
      <b/>
      <sz val="8"/>
      <name val="Times New Roman"/>
      <family val="1"/>
    </font>
    <font>
      <sz val="8"/>
      <name val="Arial"/>
      <family val="0"/>
    </font>
    <font>
      <sz val="6"/>
      <name val="MS Sans Serif"/>
      <family val="2"/>
    </font>
    <font>
      <sz val="6"/>
      <name val="Arial"/>
      <family val="0"/>
    </font>
    <font>
      <sz val="8"/>
      <name val="Times New Roman"/>
      <family val="1"/>
    </font>
    <font>
      <b/>
      <sz val="11"/>
      <name val="MS Sans Serif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22" fontId="6" fillId="0" borderId="0" xfId="0" applyNumberFormat="1" applyFont="1" applyAlignment="1">
      <alignment horizontal="center"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9" fontId="12" fillId="0" borderId="10" xfId="0" applyNumberFormat="1" applyFont="1" applyBorder="1" applyAlignment="1" applyProtection="1">
      <alignment horizontal="left" vertical="center" wrapText="1"/>
      <protection/>
    </xf>
    <xf numFmtId="49" fontId="12" fillId="0" borderId="10" xfId="0" applyNumberFormat="1" applyFont="1" applyBorder="1" applyAlignment="1" applyProtection="1">
      <alignment horizontal="center" vertical="center" wrapText="1"/>
      <protection/>
    </xf>
    <xf numFmtId="4" fontId="12" fillId="0" borderId="10" xfId="0" applyNumberFormat="1" applyFont="1" applyBorder="1" applyAlignment="1" applyProtection="1">
      <alignment horizontal="right" vertical="center" wrapText="1"/>
      <protection/>
    </xf>
    <xf numFmtId="49" fontId="12" fillId="0" borderId="10" xfId="0" applyNumberFormat="1" applyFont="1" applyBorder="1" applyAlignment="1" applyProtection="1">
      <alignment horizontal="left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4" fontId="12" fillId="0" borderId="10" xfId="0" applyNumberFormat="1" applyFont="1" applyBorder="1" applyAlignment="1" applyProtection="1">
      <alignment horizontal="right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4" fontId="0" fillId="0" borderId="0" xfId="0" applyNumberFormat="1" applyAlignment="1">
      <alignment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12" fillId="0" borderId="12" xfId="0" applyNumberFormat="1" applyFont="1" applyBorder="1" applyAlignment="1" applyProtection="1">
      <alignment horizontal="left" vertical="center" wrapText="1"/>
      <protection/>
    </xf>
    <xf numFmtId="49" fontId="12" fillId="0" borderId="13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left" vertical="center" wrapText="1"/>
      <protection/>
    </xf>
    <xf numFmtId="49" fontId="12" fillId="0" borderId="10" xfId="0" applyNumberFormat="1" applyFont="1" applyBorder="1" applyAlignment="1" applyProtection="1">
      <alignment horizontal="center" vertical="center" wrapText="1"/>
      <protection/>
    </xf>
    <xf numFmtId="4" fontId="12" fillId="0" borderId="10" xfId="0" applyNumberFormat="1" applyFont="1" applyBorder="1" applyAlignment="1" applyProtection="1">
      <alignment horizontal="right" vertical="center" wrapText="1"/>
      <protection/>
    </xf>
    <xf numFmtId="174" fontId="0" fillId="0" borderId="10" xfId="0" applyNumberForma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74"/>
  <sheetViews>
    <sheetView showGridLines="0" tabSelected="1" zoomScalePageLayoutView="0" workbookViewId="0" topLeftCell="A1">
      <selection activeCell="K7" sqref="K7"/>
    </sheetView>
  </sheetViews>
  <sheetFormatPr defaultColWidth="9.140625" defaultRowHeight="12.75" customHeight="1" outlineLevelRow="1"/>
  <cols>
    <col min="1" max="1" width="25.57421875" style="8" customWidth="1"/>
    <col min="2" max="2" width="5.28125" style="0" customWidth="1"/>
    <col min="3" max="3" width="6.28125" style="0" customWidth="1"/>
    <col min="4" max="4" width="12.140625" style="0" customWidth="1"/>
    <col min="5" max="5" width="4.8515625" style="0" customWidth="1"/>
    <col min="6" max="6" width="7.00390625" style="0" customWidth="1"/>
    <col min="7" max="7" width="4.8515625" style="0" customWidth="1"/>
    <col min="8" max="9" width="12.140625" style="0" customWidth="1"/>
    <col min="10" max="10" width="11.421875" style="0" customWidth="1"/>
    <col min="11" max="11" width="11.7109375" style="0" bestFit="1" customWidth="1"/>
  </cols>
  <sheetData>
    <row r="1" spans="1:10" ht="12.75">
      <c r="A1" s="33"/>
      <c r="B1" s="33"/>
      <c r="C1" s="33"/>
      <c r="D1" s="33"/>
      <c r="E1" s="33"/>
      <c r="F1" s="33"/>
      <c r="G1" s="4" t="s">
        <v>125</v>
      </c>
      <c r="H1" s="5"/>
      <c r="J1" s="5"/>
    </row>
    <row r="2" spans="1:10" ht="12.75">
      <c r="A2" s="1"/>
      <c r="B2" s="4"/>
      <c r="C2" s="4"/>
      <c r="D2" s="4"/>
      <c r="E2" s="4"/>
      <c r="F2" s="4"/>
      <c r="G2" s="4" t="s">
        <v>124</v>
      </c>
      <c r="H2" s="4"/>
      <c r="I2" s="5"/>
      <c r="J2" s="5"/>
    </row>
    <row r="3" spans="1:10" ht="12.75">
      <c r="A3" s="3"/>
      <c r="B3" s="9"/>
      <c r="C3" s="9"/>
      <c r="D3" s="9"/>
      <c r="E3" s="9"/>
      <c r="F3" s="9"/>
      <c r="G3" s="10" t="s">
        <v>126</v>
      </c>
      <c r="H3" s="11"/>
      <c r="I3" s="11"/>
      <c r="J3" s="11"/>
    </row>
    <row r="4" spans="1:10" ht="12.75">
      <c r="A4" s="3"/>
      <c r="B4" s="9"/>
      <c r="C4" s="9"/>
      <c r="D4" s="9"/>
      <c r="E4" s="12"/>
      <c r="F4" s="9"/>
      <c r="G4" s="12"/>
      <c r="H4" s="12"/>
      <c r="I4" s="9"/>
      <c r="J4" s="9"/>
    </row>
    <row r="5" spans="1:10" ht="12.75">
      <c r="A5" s="4"/>
      <c r="B5" s="4"/>
      <c r="C5" s="4"/>
      <c r="D5" s="4"/>
      <c r="E5" s="4"/>
      <c r="F5" s="4"/>
      <c r="G5" s="4"/>
      <c r="H5" s="4"/>
      <c r="I5" s="5"/>
      <c r="J5" s="5"/>
    </row>
    <row r="6" spans="1:10" ht="12.75" customHeight="1">
      <c r="A6" s="36" t="s">
        <v>27</v>
      </c>
      <c r="B6" s="36"/>
      <c r="C6" s="36"/>
      <c r="D6" s="36"/>
      <c r="E6" s="36"/>
      <c r="F6" s="36"/>
      <c r="G6" s="36"/>
      <c r="H6" s="36"/>
      <c r="I6" s="36"/>
      <c r="J6" s="36"/>
    </row>
    <row r="7" spans="1:10" ht="12.75" customHeight="1">
      <c r="A7" s="36" t="s">
        <v>123</v>
      </c>
      <c r="B7" s="36"/>
      <c r="C7" s="36"/>
      <c r="D7" s="36"/>
      <c r="E7" s="36"/>
      <c r="F7" s="36"/>
      <c r="G7" s="36"/>
      <c r="H7" s="36"/>
      <c r="I7" s="36"/>
      <c r="J7" s="36"/>
    </row>
    <row r="8" spans="1:10" ht="21" customHeight="1">
      <c r="A8" s="34"/>
      <c r="B8" s="35"/>
      <c r="C8" s="35"/>
      <c r="D8" s="35"/>
      <c r="E8" s="35"/>
      <c r="F8" s="35"/>
      <c r="G8" s="35"/>
      <c r="H8" s="6"/>
      <c r="I8" s="6"/>
      <c r="J8" s="6"/>
    </row>
    <row r="9" spans="1:10" ht="12.75">
      <c r="A9" s="34"/>
      <c r="B9" s="35"/>
      <c r="C9" s="35"/>
      <c r="D9" s="35"/>
      <c r="E9" s="35"/>
      <c r="F9" s="35"/>
      <c r="G9" s="35"/>
      <c r="H9" s="6"/>
      <c r="I9" s="6"/>
      <c r="J9" s="6"/>
    </row>
    <row r="10" spans="1:10" ht="21.75">
      <c r="A10" s="22" t="s">
        <v>77</v>
      </c>
      <c r="B10" s="22" t="s">
        <v>78</v>
      </c>
      <c r="C10" s="22" t="s">
        <v>79</v>
      </c>
      <c r="D10" s="22" t="s">
        <v>80</v>
      </c>
      <c r="E10" s="22" t="s">
        <v>81</v>
      </c>
      <c r="F10" s="22" t="s">
        <v>82</v>
      </c>
      <c r="G10" s="22" t="s">
        <v>83</v>
      </c>
      <c r="H10" s="22" t="s">
        <v>84</v>
      </c>
      <c r="I10" s="23" t="s">
        <v>85</v>
      </c>
      <c r="J10" s="2" t="s">
        <v>26</v>
      </c>
    </row>
    <row r="11" spans="1:10" ht="56.25">
      <c r="A11" s="16" t="s">
        <v>55</v>
      </c>
      <c r="B11" s="17" t="s">
        <v>1</v>
      </c>
      <c r="C11" s="17"/>
      <c r="D11" s="17"/>
      <c r="E11" s="17"/>
      <c r="F11" s="17"/>
      <c r="G11" s="17"/>
      <c r="H11" s="18">
        <f>H12+H16+H33+H35+H37+H41+H45+H49+H52+H62+H64+H66+H68+H43</f>
        <v>4898816.16</v>
      </c>
      <c r="I11" s="18">
        <f>I12+I16+I33+I35+I37+I41+I45+I49+I52+I62+I64+I66+I68+I43</f>
        <v>4681117.94</v>
      </c>
      <c r="J11" s="32">
        <f>I11*100/H11</f>
        <v>95.55610553877165</v>
      </c>
    </row>
    <row r="12" spans="1:10" ht="56.25">
      <c r="A12" s="16" t="s">
        <v>0</v>
      </c>
      <c r="B12" s="17" t="s">
        <v>1</v>
      </c>
      <c r="C12" s="17" t="s">
        <v>30</v>
      </c>
      <c r="D12" s="17"/>
      <c r="E12" s="17"/>
      <c r="F12" s="17"/>
      <c r="G12" s="17"/>
      <c r="H12" s="18">
        <f>SUM(H13:H15)</f>
        <v>556557.04</v>
      </c>
      <c r="I12" s="18">
        <f>SUM(I13:I15)</f>
        <v>556557.04</v>
      </c>
      <c r="J12" s="32">
        <f>I12*100/H12</f>
        <v>100</v>
      </c>
    </row>
    <row r="13" spans="1:11" ht="12.75">
      <c r="A13" s="13" t="s">
        <v>2</v>
      </c>
      <c r="B13" s="14" t="s">
        <v>1</v>
      </c>
      <c r="C13" s="14" t="s">
        <v>30</v>
      </c>
      <c r="D13" s="14" t="s">
        <v>86</v>
      </c>
      <c r="E13" s="14" t="s">
        <v>3</v>
      </c>
      <c r="F13" s="14" t="s">
        <v>31</v>
      </c>
      <c r="G13" s="14" t="s">
        <v>4</v>
      </c>
      <c r="H13" s="15">
        <v>423666.6</v>
      </c>
      <c r="I13" s="15">
        <v>423666.6</v>
      </c>
      <c r="J13" s="32">
        <f>I13*100/H13</f>
        <v>100</v>
      </c>
      <c r="K13" s="24"/>
    </row>
    <row r="14" spans="1:11" ht="33.75">
      <c r="A14" s="25" t="s">
        <v>102</v>
      </c>
      <c r="B14" s="26" t="s">
        <v>1</v>
      </c>
      <c r="C14" s="26" t="s">
        <v>30</v>
      </c>
      <c r="D14" s="26" t="s">
        <v>86</v>
      </c>
      <c r="E14" s="26" t="s">
        <v>3</v>
      </c>
      <c r="F14" s="14" t="s">
        <v>103</v>
      </c>
      <c r="G14" s="14" t="s">
        <v>4</v>
      </c>
      <c r="H14" s="15">
        <v>3119.64</v>
      </c>
      <c r="I14" s="15">
        <v>3119.64</v>
      </c>
      <c r="J14" s="32">
        <f>I14*100/H14</f>
        <v>100</v>
      </c>
      <c r="K14" s="24"/>
    </row>
    <row r="15" spans="1:10" ht="22.5" outlineLevel="1">
      <c r="A15" s="13" t="s">
        <v>5</v>
      </c>
      <c r="B15" s="14" t="s">
        <v>1</v>
      </c>
      <c r="C15" s="14" t="s">
        <v>30</v>
      </c>
      <c r="D15" s="14" t="s">
        <v>86</v>
      </c>
      <c r="E15" s="14" t="s">
        <v>28</v>
      </c>
      <c r="F15" s="14" t="s">
        <v>32</v>
      </c>
      <c r="G15" s="14" t="s">
        <v>4</v>
      </c>
      <c r="H15" s="15">
        <v>129770.8</v>
      </c>
      <c r="I15" s="15">
        <v>129770.8</v>
      </c>
      <c r="J15" s="32">
        <f aca="true" t="shared" si="0" ref="J15:J24">I15*100/H15</f>
        <v>100</v>
      </c>
    </row>
    <row r="16" spans="1:10" ht="90" outlineLevel="1">
      <c r="A16" s="16" t="s">
        <v>7</v>
      </c>
      <c r="B16" s="17" t="s">
        <v>1</v>
      </c>
      <c r="C16" s="17" t="s">
        <v>33</v>
      </c>
      <c r="D16" s="17"/>
      <c r="E16" s="17"/>
      <c r="F16" s="17"/>
      <c r="G16" s="17"/>
      <c r="H16" s="18">
        <f>SUM(H17:H32)</f>
        <v>2758457.78</v>
      </c>
      <c r="I16" s="18">
        <f>SUM(I17:I32)</f>
        <v>2572963.66</v>
      </c>
      <c r="J16" s="32">
        <f t="shared" si="0"/>
        <v>93.27544103285135</v>
      </c>
    </row>
    <row r="17" spans="1:10" ht="12.75" outlineLevel="1">
      <c r="A17" s="13" t="s">
        <v>8</v>
      </c>
      <c r="B17" s="14" t="s">
        <v>1</v>
      </c>
      <c r="C17" s="14" t="s">
        <v>33</v>
      </c>
      <c r="D17" s="14" t="s">
        <v>87</v>
      </c>
      <c r="E17" s="14" t="s">
        <v>9</v>
      </c>
      <c r="F17" s="14" t="s">
        <v>34</v>
      </c>
      <c r="G17" s="14" t="s">
        <v>4</v>
      </c>
      <c r="H17" s="15">
        <v>81515.15</v>
      </c>
      <c r="I17" s="15">
        <v>81515.15</v>
      </c>
      <c r="J17" s="32">
        <f t="shared" si="0"/>
        <v>100</v>
      </c>
    </row>
    <row r="18" spans="1:10" ht="12.75" outlineLevel="1">
      <c r="A18" s="13" t="s">
        <v>10</v>
      </c>
      <c r="B18" s="14" t="s">
        <v>1</v>
      </c>
      <c r="C18" s="14" t="s">
        <v>33</v>
      </c>
      <c r="D18" s="14" t="s">
        <v>87</v>
      </c>
      <c r="E18" s="14" t="s">
        <v>9</v>
      </c>
      <c r="F18" s="14" t="s">
        <v>36</v>
      </c>
      <c r="G18" s="14" t="s">
        <v>4</v>
      </c>
      <c r="H18" s="15">
        <v>26930</v>
      </c>
      <c r="I18" s="15">
        <v>26930</v>
      </c>
      <c r="J18" s="32">
        <f t="shared" si="0"/>
        <v>100</v>
      </c>
    </row>
    <row r="19" spans="1:10" ht="12.75" outlineLevel="1">
      <c r="A19" s="13" t="s">
        <v>11</v>
      </c>
      <c r="B19" s="14" t="s">
        <v>1</v>
      </c>
      <c r="C19" s="14" t="s">
        <v>33</v>
      </c>
      <c r="D19" s="14" t="s">
        <v>87</v>
      </c>
      <c r="E19" s="14" t="s">
        <v>6</v>
      </c>
      <c r="F19" s="14" t="s">
        <v>38</v>
      </c>
      <c r="G19" s="14" t="s">
        <v>4</v>
      </c>
      <c r="H19" s="15">
        <v>155575.89</v>
      </c>
      <c r="I19" s="15">
        <v>155575.89</v>
      </c>
      <c r="J19" s="32">
        <f t="shared" si="0"/>
        <v>100</v>
      </c>
    </row>
    <row r="20" spans="1:10" ht="22.5" outlineLevel="1">
      <c r="A20" s="13" t="s">
        <v>56</v>
      </c>
      <c r="B20" s="14" t="s">
        <v>1</v>
      </c>
      <c r="C20" s="14" t="s">
        <v>33</v>
      </c>
      <c r="D20" s="14" t="s">
        <v>87</v>
      </c>
      <c r="E20" s="14" t="s">
        <v>9</v>
      </c>
      <c r="F20" s="14" t="s">
        <v>35</v>
      </c>
      <c r="G20" s="14" t="s">
        <v>4</v>
      </c>
      <c r="H20" s="15">
        <v>3400</v>
      </c>
      <c r="I20" s="15">
        <v>3400</v>
      </c>
      <c r="J20" s="32">
        <f t="shared" si="0"/>
        <v>100</v>
      </c>
    </row>
    <row r="21" spans="1:10" ht="12.75" outlineLevel="1">
      <c r="A21" s="13" t="s">
        <v>10</v>
      </c>
      <c r="B21" s="14" t="s">
        <v>1</v>
      </c>
      <c r="C21" s="14" t="s">
        <v>33</v>
      </c>
      <c r="D21" s="14" t="s">
        <v>87</v>
      </c>
      <c r="E21" s="14" t="s">
        <v>6</v>
      </c>
      <c r="F21" s="14" t="s">
        <v>36</v>
      </c>
      <c r="G21" s="14" t="s">
        <v>4</v>
      </c>
      <c r="H21" s="15">
        <v>0</v>
      </c>
      <c r="I21" s="15">
        <v>0</v>
      </c>
      <c r="J21" s="32">
        <v>0</v>
      </c>
    </row>
    <row r="22" spans="1:10" ht="25.5" customHeight="1" outlineLevel="1">
      <c r="A22" s="13" t="s">
        <v>56</v>
      </c>
      <c r="B22" s="14" t="s">
        <v>1</v>
      </c>
      <c r="C22" s="14" t="s">
        <v>33</v>
      </c>
      <c r="D22" s="14" t="s">
        <v>87</v>
      </c>
      <c r="E22" s="14" t="s">
        <v>6</v>
      </c>
      <c r="F22" s="14" t="s">
        <v>35</v>
      </c>
      <c r="G22" s="14" t="s">
        <v>4</v>
      </c>
      <c r="H22" s="15">
        <v>418</v>
      </c>
      <c r="I22" s="15">
        <v>418</v>
      </c>
      <c r="J22" s="32">
        <f t="shared" si="0"/>
        <v>100</v>
      </c>
    </row>
    <row r="23" spans="1:10" ht="12.75" outlineLevel="1">
      <c r="A23" s="13" t="s">
        <v>106</v>
      </c>
      <c r="B23" s="14" t="s">
        <v>1</v>
      </c>
      <c r="C23" s="14" t="s">
        <v>33</v>
      </c>
      <c r="D23" s="14" t="s">
        <v>87</v>
      </c>
      <c r="E23" s="14" t="s">
        <v>6</v>
      </c>
      <c r="F23" s="14" t="s">
        <v>107</v>
      </c>
      <c r="G23" s="14" t="s">
        <v>4</v>
      </c>
      <c r="H23" s="15">
        <v>3378.41</v>
      </c>
      <c r="I23" s="15">
        <v>3378.41</v>
      </c>
      <c r="J23" s="32">
        <f t="shared" si="0"/>
        <v>100</v>
      </c>
    </row>
    <row r="24" spans="1:10" ht="12.75" outlineLevel="1">
      <c r="A24" s="13" t="s">
        <v>121</v>
      </c>
      <c r="B24" s="14" t="s">
        <v>1</v>
      </c>
      <c r="C24" s="14" t="s">
        <v>33</v>
      </c>
      <c r="D24" s="14" t="s">
        <v>87</v>
      </c>
      <c r="E24" s="14" t="s">
        <v>6</v>
      </c>
      <c r="F24" s="14" t="s">
        <v>104</v>
      </c>
      <c r="G24" s="14" t="s">
        <v>122</v>
      </c>
      <c r="H24" s="15">
        <v>100000</v>
      </c>
      <c r="I24" s="15">
        <v>100000</v>
      </c>
      <c r="J24" s="32">
        <f t="shared" si="0"/>
        <v>100</v>
      </c>
    </row>
    <row r="25" spans="1:10" ht="12.75" outlineLevel="1">
      <c r="A25" s="13" t="s">
        <v>53</v>
      </c>
      <c r="B25" s="14" t="s">
        <v>1</v>
      </c>
      <c r="C25" s="14" t="s">
        <v>33</v>
      </c>
      <c r="D25" s="14" t="s">
        <v>87</v>
      </c>
      <c r="E25" s="14" t="s">
        <v>6</v>
      </c>
      <c r="F25" s="14" t="s">
        <v>104</v>
      </c>
      <c r="G25" s="14" t="s">
        <v>4</v>
      </c>
      <c r="H25" s="15">
        <v>83784</v>
      </c>
      <c r="I25" s="15">
        <v>83784</v>
      </c>
      <c r="J25" s="32">
        <f>I25*100/H25</f>
        <v>100</v>
      </c>
    </row>
    <row r="26" spans="1:10" ht="12.75" outlineLevel="1">
      <c r="A26" s="13" t="s">
        <v>2</v>
      </c>
      <c r="B26" s="14" t="s">
        <v>1</v>
      </c>
      <c r="C26" s="14" t="s">
        <v>33</v>
      </c>
      <c r="D26" s="14" t="s">
        <v>87</v>
      </c>
      <c r="E26" s="14" t="s">
        <v>3</v>
      </c>
      <c r="F26" s="14" t="s">
        <v>31</v>
      </c>
      <c r="G26" s="14" t="s">
        <v>4</v>
      </c>
      <c r="H26" s="15">
        <v>1530327.98</v>
      </c>
      <c r="I26" s="15">
        <v>1344833.86</v>
      </c>
      <c r="J26" s="32">
        <f>I26*100/H26</f>
        <v>87.87879968057567</v>
      </c>
    </row>
    <row r="27" spans="1:10" ht="22.5" outlineLevel="1">
      <c r="A27" s="13" t="s">
        <v>112</v>
      </c>
      <c r="B27" s="14" t="s">
        <v>1</v>
      </c>
      <c r="C27" s="14" t="s">
        <v>33</v>
      </c>
      <c r="D27" s="14" t="s">
        <v>87</v>
      </c>
      <c r="E27" s="14" t="s">
        <v>9</v>
      </c>
      <c r="F27" s="14" t="s">
        <v>113</v>
      </c>
      <c r="G27" s="14" t="s">
        <v>4</v>
      </c>
      <c r="H27" s="15">
        <v>68806</v>
      </c>
      <c r="I27" s="15">
        <v>68806</v>
      </c>
      <c r="J27" s="32">
        <f>I27*100/H27</f>
        <v>100</v>
      </c>
    </row>
    <row r="28" spans="1:10" ht="22.5" outlineLevel="1">
      <c r="A28" s="13" t="s">
        <v>5</v>
      </c>
      <c r="B28" s="14" t="s">
        <v>1</v>
      </c>
      <c r="C28" s="14" t="s">
        <v>33</v>
      </c>
      <c r="D28" s="14" t="s">
        <v>87</v>
      </c>
      <c r="E28" s="14" t="s">
        <v>28</v>
      </c>
      <c r="F28" s="14" t="s">
        <v>32</v>
      </c>
      <c r="G28" s="14" t="s">
        <v>4</v>
      </c>
      <c r="H28" s="15">
        <v>457549.12</v>
      </c>
      <c r="I28" s="15">
        <v>457549.12</v>
      </c>
      <c r="J28" s="32">
        <f>I28*100/H28</f>
        <v>100</v>
      </c>
    </row>
    <row r="29" spans="1:10" ht="22.5" outlineLevel="1">
      <c r="A29" s="13" t="s">
        <v>101</v>
      </c>
      <c r="B29" s="14" t="s">
        <v>1</v>
      </c>
      <c r="C29" s="14" t="s">
        <v>33</v>
      </c>
      <c r="D29" s="14" t="s">
        <v>87</v>
      </c>
      <c r="E29" s="14" t="s">
        <v>6</v>
      </c>
      <c r="F29" s="14" t="s">
        <v>105</v>
      </c>
      <c r="G29" s="14" t="s">
        <v>4</v>
      </c>
      <c r="H29" s="15">
        <v>18200</v>
      </c>
      <c r="I29" s="15">
        <v>18200</v>
      </c>
      <c r="J29" s="32">
        <v>0</v>
      </c>
    </row>
    <row r="30" spans="1:10" ht="12.75" outlineLevel="1">
      <c r="A30" s="13" t="s">
        <v>97</v>
      </c>
      <c r="B30" s="14" t="s">
        <v>1</v>
      </c>
      <c r="C30" s="14" t="s">
        <v>33</v>
      </c>
      <c r="D30" s="14" t="s">
        <v>87</v>
      </c>
      <c r="E30" s="14" t="s">
        <v>119</v>
      </c>
      <c r="F30" s="14" t="s">
        <v>120</v>
      </c>
      <c r="G30" s="14" t="s">
        <v>4</v>
      </c>
      <c r="H30" s="15">
        <v>0.67</v>
      </c>
      <c r="I30" s="15">
        <v>0.67</v>
      </c>
      <c r="J30" s="32">
        <f aca="true" t="shared" si="1" ref="J30:J51">I30*100/H30</f>
        <v>100</v>
      </c>
    </row>
    <row r="31" spans="1:10" ht="12.75" outlineLevel="1">
      <c r="A31" s="13" t="s">
        <v>97</v>
      </c>
      <c r="B31" s="14" t="s">
        <v>1</v>
      </c>
      <c r="C31" s="14" t="s">
        <v>33</v>
      </c>
      <c r="D31" s="14" t="s">
        <v>87</v>
      </c>
      <c r="E31" s="14" t="s">
        <v>108</v>
      </c>
      <c r="F31" s="14" t="s">
        <v>88</v>
      </c>
      <c r="G31" s="14" t="s">
        <v>4</v>
      </c>
      <c r="H31" s="15">
        <v>1939</v>
      </c>
      <c r="I31" s="15">
        <v>1939</v>
      </c>
      <c r="J31" s="32">
        <f t="shared" si="1"/>
        <v>100</v>
      </c>
    </row>
    <row r="32" spans="1:10" ht="12.75" outlineLevel="1">
      <c r="A32" s="13" t="s">
        <v>2</v>
      </c>
      <c r="B32" s="14" t="s">
        <v>1</v>
      </c>
      <c r="C32" s="14" t="s">
        <v>33</v>
      </c>
      <c r="D32" s="14" t="s">
        <v>37</v>
      </c>
      <c r="E32" s="14" t="s">
        <v>3</v>
      </c>
      <c r="F32" s="14" t="s">
        <v>31</v>
      </c>
      <c r="G32" s="14" t="s">
        <v>4</v>
      </c>
      <c r="H32" s="15">
        <v>226633.56</v>
      </c>
      <c r="I32" s="15">
        <v>226633.56</v>
      </c>
      <c r="J32" s="32">
        <f t="shared" si="1"/>
        <v>100</v>
      </c>
    </row>
    <row r="33" spans="1:10" ht="12.75" outlineLevel="1">
      <c r="A33" s="16" t="s">
        <v>14</v>
      </c>
      <c r="B33" s="17" t="s">
        <v>1</v>
      </c>
      <c r="C33" s="17" t="s">
        <v>40</v>
      </c>
      <c r="D33" s="17"/>
      <c r="E33" s="17"/>
      <c r="F33" s="17"/>
      <c r="G33" s="17"/>
      <c r="H33" s="18">
        <f>H34</f>
        <v>5000</v>
      </c>
      <c r="I33" s="18">
        <v>0</v>
      </c>
      <c r="J33" s="32">
        <f t="shared" si="1"/>
        <v>0</v>
      </c>
    </row>
    <row r="34" spans="1:10" ht="12.75" outlineLevel="1">
      <c r="A34" s="13" t="s">
        <v>12</v>
      </c>
      <c r="B34" s="14" t="s">
        <v>1</v>
      </c>
      <c r="C34" s="14" t="s">
        <v>40</v>
      </c>
      <c r="D34" s="14" t="s">
        <v>41</v>
      </c>
      <c r="E34" s="14" t="s">
        <v>15</v>
      </c>
      <c r="F34" s="14" t="s">
        <v>89</v>
      </c>
      <c r="G34" s="14" t="s">
        <v>4</v>
      </c>
      <c r="H34" s="15">
        <v>5000</v>
      </c>
      <c r="I34" s="15">
        <v>0</v>
      </c>
      <c r="J34" s="32">
        <f t="shared" si="1"/>
        <v>0</v>
      </c>
    </row>
    <row r="35" spans="1:10" ht="33.75" outlineLevel="1">
      <c r="A35" s="16" t="s">
        <v>16</v>
      </c>
      <c r="B35" s="17" t="s">
        <v>1</v>
      </c>
      <c r="C35" s="17" t="s">
        <v>42</v>
      </c>
      <c r="D35" s="17"/>
      <c r="E35" s="17"/>
      <c r="F35" s="17"/>
      <c r="G35" s="17"/>
      <c r="H35" s="18">
        <v>700</v>
      </c>
      <c r="I35" s="18">
        <v>700</v>
      </c>
      <c r="J35" s="32">
        <f t="shared" si="1"/>
        <v>100</v>
      </c>
    </row>
    <row r="36" spans="1:10" ht="12.75" outlineLevel="1">
      <c r="A36" s="13" t="s">
        <v>54</v>
      </c>
      <c r="B36" s="14" t="s">
        <v>1</v>
      </c>
      <c r="C36" s="14" t="s">
        <v>42</v>
      </c>
      <c r="D36" s="14" t="s">
        <v>57</v>
      </c>
      <c r="E36" s="14" t="s">
        <v>6</v>
      </c>
      <c r="F36" s="14" t="s">
        <v>39</v>
      </c>
      <c r="G36" s="14" t="s">
        <v>13</v>
      </c>
      <c r="H36" s="15">
        <v>700</v>
      </c>
      <c r="I36" s="15">
        <v>700</v>
      </c>
      <c r="J36" s="32">
        <f t="shared" si="1"/>
        <v>100</v>
      </c>
    </row>
    <row r="37" spans="1:10" ht="22.5" outlineLevel="1">
      <c r="A37" s="16" t="s">
        <v>17</v>
      </c>
      <c r="B37" s="17" t="s">
        <v>1</v>
      </c>
      <c r="C37" s="17" t="s">
        <v>43</v>
      </c>
      <c r="D37" s="17"/>
      <c r="E37" s="17"/>
      <c r="F37" s="17"/>
      <c r="G37" s="17"/>
      <c r="H37" s="18">
        <f>SUM(H38:H40)</f>
        <v>115100</v>
      </c>
      <c r="I37" s="18">
        <f>SUM(I38:I40)</f>
        <v>115100</v>
      </c>
      <c r="J37" s="32">
        <f t="shared" si="1"/>
        <v>100</v>
      </c>
    </row>
    <row r="38" spans="1:10" ht="12.75" outlineLevel="1">
      <c r="A38" s="13" t="s">
        <v>2</v>
      </c>
      <c r="B38" s="14" t="s">
        <v>1</v>
      </c>
      <c r="C38" s="14" t="s">
        <v>43</v>
      </c>
      <c r="D38" s="14" t="s">
        <v>58</v>
      </c>
      <c r="E38" s="14" t="s">
        <v>3</v>
      </c>
      <c r="F38" s="14" t="s">
        <v>31</v>
      </c>
      <c r="G38" s="14" t="s">
        <v>4</v>
      </c>
      <c r="H38" s="15">
        <v>83916.81</v>
      </c>
      <c r="I38" s="15">
        <v>83916.81</v>
      </c>
      <c r="J38" s="32">
        <f t="shared" si="1"/>
        <v>100</v>
      </c>
    </row>
    <row r="39" spans="1:10" ht="22.5" outlineLevel="1">
      <c r="A39" s="13" t="s">
        <v>5</v>
      </c>
      <c r="B39" s="14" t="s">
        <v>1</v>
      </c>
      <c r="C39" s="14" t="s">
        <v>43</v>
      </c>
      <c r="D39" s="14" t="s">
        <v>58</v>
      </c>
      <c r="E39" s="14" t="s">
        <v>28</v>
      </c>
      <c r="F39" s="14" t="s">
        <v>32</v>
      </c>
      <c r="G39" s="14" t="s">
        <v>4</v>
      </c>
      <c r="H39" s="15">
        <v>24183.19</v>
      </c>
      <c r="I39" s="15">
        <v>24183.19</v>
      </c>
      <c r="J39" s="32">
        <f t="shared" si="1"/>
        <v>100</v>
      </c>
    </row>
    <row r="40" spans="1:10" ht="12.75" outlineLevel="1">
      <c r="A40" s="13" t="s">
        <v>54</v>
      </c>
      <c r="B40" s="14" t="s">
        <v>1</v>
      </c>
      <c r="C40" s="14" t="s">
        <v>43</v>
      </c>
      <c r="D40" s="14" t="s">
        <v>58</v>
      </c>
      <c r="E40" s="14" t="s">
        <v>6</v>
      </c>
      <c r="F40" s="14" t="s">
        <v>39</v>
      </c>
      <c r="G40" s="14" t="s">
        <v>13</v>
      </c>
      <c r="H40" s="15">
        <v>7000</v>
      </c>
      <c r="I40" s="15">
        <v>7000</v>
      </c>
      <c r="J40" s="32">
        <f t="shared" si="1"/>
        <v>100</v>
      </c>
    </row>
    <row r="41" spans="1:10" ht="22.5">
      <c r="A41" s="16" t="s">
        <v>44</v>
      </c>
      <c r="B41" s="17" t="s">
        <v>1</v>
      </c>
      <c r="C41" s="17" t="s">
        <v>90</v>
      </c>
      <c r="D41" s="17"/>
      <c r="E41" s="17"/>
      <c r="F41" s="17"/>
      <c r="G41" s="17"/>
      <c r="H41" s="18">
        <f>H42</f>
        <v>49000</v>
      </c>
      <c r="I41" s="18">
        <f>I42</f>
        <v>49000</v>
      </c>
      <c r="J41" s="32">
        <f t="shared" si="1"/>
        <v>100</v>
      </c>
    </row>
    <row r="42" spans="1:10" ht="12.75" outlineLevel="1">
      <c r="A42" s="13" t="s">
        <v>10</v>
      </c>
      <c r="B42" s="14" t="s">
        <v>1</v>
      </c>
      <c r="C42" s="14" t="s">
        <v>90</v>
      </c>
      <c r="D42" s="14" t="s">
        <v>91</v>
      </c>
      <c r="E42" s="14" t="s">
        <v>6</v>
      </c>
      <c r="F42" s="14" t="s">
        <v>36</v>
      </c>
      <c r="G42" s="14" t="s">
        <v>4</v>
      </c>
      <c r="H42" s="15">
        <v>49000</v>
      </c>
      <c r="I42" s="15">
        <v>49000</v>
      </c>
      <c r="J42" s="32">
        <f t="shared" si="1"/>
        <v>100</v>
      </c>
    </row>
    <row r="43" spans="1:10" ht="22.5" outlineLevel="1">
      <c r="A43" s="27" t="s">
        <v>44</v>
      </c>
      <c r="B43" s="28" t="s">
        <v>1</v>
      </c>
      <c r="C43" s="28" t="s">
        <v>45</v>
      </c>
      <c r="D43" s="30"/>
      <c r="E43" s="30"/>
      <c r="F43" s="30"/>
      <c r="G43" s="30"/>
      <c r="H43" s="31">
        <f>H44</f>
        <v>2320</v>
      </c>
      <c r="I43" s="31">
        <f>I44</f>
        <v>2320</v>
      </c>
      <c r="J43" s="32">
        <f t="shared" si="1"/>
        <v>100</v>
      </c>
    </row>
    <row r="44" spans="1:10" ht="22.5" outlineLevel="1">
      <c r="A44" s="25" t="s">
        <v>109</v>
      </c>
      <c r="B44" s="26" t="s">
        <v>1</v>
      </c>
      <c r="C44" s="26" t="s">
        <v>45</v>
      </c>
      <c r="D44" s="14" t="s">
        <v>91</v>
      </c>
      <c r="E44" s="14" t="s">
        <v>6</v>
      </c>
      <c r="F44" s="14" t="s">
        <v>104</v>
      </c>
      <c r="G44" s="14" t="s">
        <v>4</v>
      </c>
      <c r="H44" s="15">
        <v>2320</v>
      </c>
      <c r="I44" s="15">
        <v>2320</v>
      </c>
      <c r="J44" s="32">
        <f t="shared" si="1"/>
        <v>100</v>
      </c>
    </row>
    <row r="45" spans="1:10" ht="22.5" outlineLevel="1">
      <c r="A45" s="16" t="s">
        <v>18</v>
      </c>
      <c r="B45" s="17" t="s">
        <v>1</v>
      </c>
      <c r="C45" s="17" t="s">
        <v>46</v>
      </c>
      <c r="D45" s="17"/>
      <c r="E45" s="17"/>
      <c r="F45" s="17"/>
      <c r="G45" s="17"/>
      <c r="H45" s="18">
        <f>H46+H48+H47</f>
        <v>124905.09999999999</v>
      </c>
      <c r="I45" s="18">
        <f>I46+I48+I47</f>
        <v>98701</v>
      </c>
      <c r="J45" s="32">
        <f t="shared" si="1"/>
        <v>79.02079258573109</v>
      </c>
    </row>
    <row r="46" spans="1:10" ht="22.5" outlineLevel="1">
      <c r="A46" s="13" t="s">
        <v>56</v>
      </c>
      <c r="B46" s="14" t="s">
        <v>1</v>
      </c>
      <c r="C46" s="14" t="s">
        <v>46</v>
      </c>
      <c r="D46" s="14" t="s">
        <v>47</v>
      </c>
      <c r="E46" s="14" t="s">
        <v>6</v>
      </c>
      <c r="F46" s="14" t="s">
        <v>35</v>
      </c>
      <c r="G46" s="14" t="s">
        <v>4</v>
      </c>
      <c r="H46" s="15">
        <v>26204.1</v>
      </c>
      <c r="I46" s="15">
        <v>0</v>
      </c>
      <c r="J46" s="32">
        <f t="shared" si="1"/>
        <v>0</v>
      </c>
    </row>
    <row r="47" spans="1:10" ht="12.75" outlineLevel="1">
      <c r="A47" s="13" t="s">
        <v>10</v>
      </c>
      <c r="B47" s="14" t="s">
        <v>1</v>
      </c>
      <c r="C47" s="14" t="s">
        <v>46</v>
      </c>
      <c r="D47" s="14" t="s">
        <v>47</v>
      </c>
      <c r="E47" s="14" t="s">
        <v>6</v>
      </c>
      <c r="F47" s="14" t="s">
        <v>36</v>
      </c>
      <c r="G47" s="14" t="s">
        <v>4</v>
      </c>
      <c r="H47" s="15">
        <v>93934.56</v>
      </c>
      <c r="I47" s="15">
        <v>93934.56</v>
      </c>
      <c r="J47" s="32">
        <f t="shared" si="1"/>
        <v>100</v>
      </c>
    </row>
    <row r="48" spans="1:10" ht="22.5" outlineLevel="1">
      <c r="A48" s="13" t="s">
        <v>56</v>
      </c>
      <c r="B48" s="14" t="s">
        <v>1</v>
      </c>
      <c r="C48" s="14" t="s">
        <v>46</v>
      </c>
      <c r="D48" s="14" t="s">
        <v>111</v>
      </c>
      <c r="E48" s="14" t="s">
        <v>6</v>
      </c>
      <c r="F48" s="14" t="s">
        <v>35</v>
      </c>
      <c r="G48" s="14" t="s">
        <v>4</v>
      </c>
      <c r="H48" s="15">
        <v>4766.44</v>
      </c>
      <c r="I48" s="15">
        <v>4766.44</v>
      </c>
      <c r="J48" s="32">
        <f t="shared" si="1"/>
        <v>100</v>
      </c>
    </row>
    <row r="49" spans="1:10" ht="12.75" outlineLevel="1">
      <c r="A49" s="16" t="s">
        <v>92</v>
      </c>
      <c r="B49" s="17" t="s">
        <v>1</v>
      </c>
      <c r="C49" s="17" t="s">
        <v>93</v>
      </c>
      <c r="D49" s="17"/>
      <c r="E49" s="17"/>
      <c r="F49" s="17"/>
      <c r="G49" s="17"/>
      <c r="H49" s="18">
        <f>SUM(H50:H51)</f>
        <v>110033.47</v>
      </c>
      <c r="I49" s="18">
        <f>SUM(I50:I51)</f>
        <v>110033.47</v>
      </c>
      <c r="J49" s="32">
        <f t="shared" si="1"/>
        <v>100</v>
      </c>
    </row>
    <row r="50" spans="1:10" ht="12.75" outlineLevel="1">
      <c r="A50" s="13" t="s">
        <v>10</v>
      </c>
      <c r="B50" s="14" t="s">
        <v>1</v>
      </c>
      <c r="C50" s="14" t="s">
        <v>93</v>
      </c>
      <c r="D50" s="14" t="s">
        <v>94</v>
      </c>
      <c r="E50" s="14" t="s">
        <v>6</v>
      </c>
      <c r="F50" s="14" t="s">
        <v>36</v>
      </c>
      <c r="G50" s="14" t="s">
        <v>4</v>
      </c>
      <c r="H50" s="15">
        <v>9022.47</v>
      </c>
      <c r="I50" s="15">
        <v>9022.47</v>
      </c>
      <c r="J50" s="32">
        <f t="shared" si="1"/>
        <v>100</v>
      </c>
    </row>
    <row r="51" spans="1:10" ht="22.5" outlineLevel="1">
      <c r="A51" s="13" t="s">
        <v>56</v>
      </c>
      <c r="B51" s="14" t="s">
        <v>1</v>
      </c>
      <c r="C51" s="14" t="s">
        <v>93</v>
      </c>
      <c r="D51" s="14" t="s">
        <v>95</v>
      </c>
      <c r="E51" s="14" t="s">
        <v>6</v>
      </c>
      <c r="F51" s="14" t="s">
        <v>35</v>
      </c>
      <c r="G51" s="14" t="s">
        <v>4</v>
      </c>
      <c r="H51" s="15">
        <v>101011</v>
      </c>
      <c r="I51" s="15">
        <v>101011</v>
      </c>
      <c r="J51" s="32">
        <f t="shared" si="1"/>
        <v>100</v>
      </c>
    </row>
    <row r="52" spans="1:10" ht="12.75" outlineLevel="1">
      <c r="A52" s="16" t="s">
        <v>19</v>
      </c>
      <c r="B52" s="17" t="s">
        <v>1</v>
      </c>
      <c r="C52" s="17" t="s">
        <v>48</v>
      </c>
      <c r="D52" s="17"/>
      <c r="E52" s="17"/>
      <c r="F52" s="17"/>
      <c r="G52" s="17"/>
      <c r="H52" s="18">
        <f>SUM(H53:H61)</f>
        <v>620162.77</v>
      </c>
      <c r="I52" s="18">
        <f>SUM(I53:I61)</f>
        <v>620162.77</v>
      </c>
      <c r="J52" s="32">
        <f aca="true" t="shared" si="2" ref="J52:J61">I52*100/H52</f>
        <v>100</v>
      </c>
    </row>
    <row r="53" spans="1:10" ht="12.75" outlineLevel="1">
      <c r="A53" s="13" t="s">
        <v>2</v>
      </c>
      <c r="B53" s="14" t="s">
        <v>1</v>
      </c>
      <c r="C53" s="14" t="s">
        <v>48</v>
      </c>
      <c r="D53" s="14" t="s">
        <v>98</v>
      </c>
      <c r="E53" s="14" t="s">
        <v>20</v>
      </c>
      <c r="F53" s="14" t="s">
        <v>31</v>
      </c>
      <c r="G53" s="14" t="s">
        <v>4</v>
      </c>
      <c r="H53" s="15">
        <v>186228.81</v>
      </c>
      <c r="I53" s="15">
        <v>186228.81</v>
      </c>
      <c r="J53" s="32">
        <f t="shared" si="2"/>
        <v>100</v>
      </c>
    </row>
    <row r="54" spans="1:10" ht="22.5" outlineLevel="1">
      <c r="A54" s="13" t="s">
        <v>5</v>
      </c>
      <c r="B54" s="14" t="s">
        <v>1</v>
      </c>
      <c r="C54" s="14" t="s">
        <v>48</v>
      </c>
      <c r="D54" s="14" t="s">
        <v>98</v>
      </c>
      <c r="E54" s="14" t="s">
        <v>29</v>
      </c>
      <c r="F54" s="14" t="s">
        <v>32</v>
      </c>
      <c r="G54" s="14" t="s">
        <v>4</v>
      </c>
      <c r="H54" s="15">
        <v>54327.29</v>
      </c>
      <c r="I54" s="15">
        <v>54327.29</v>
      </c>
      <c r="J54" s="32">
        <f t="shared" si="2"/>
        <v>100</v>
      </c>
    </row>
    <row r="55" spans="1:10" ht="12.75" outlineLevel="1">
      <c r="A55" s="13" t="s">
        <v>2</v>
      </c>
      <c r="B55" s="14" t="s">
        <v>1</v>
      </c>
      <c r="C55" s="14" t="s">
        <v>48</v>
      </c>
      <c r="D55" s="14" t="s">
        <v>96</v>
      </c>
      <c r="E55" s="14" t="s">
        <v>20</v>
      </c>
      <c r="F55" s="14" t="s">
        <v>31</v>
      </c>
      <c r="G55" s="14" t="s">
        <v>4</v>
      </c>
      <c r="H55" s="15">
        <v>244028.5</v>
      </c>
      <c r="I55" s="15">
        <v>244028.5</v>
      </c>
      <c r="J55" s="32">
        <f t="shared" si="2"/>
        <v>100</v>
      </c>
    </row>
    <row r="56" spans="1:10" ht="22.5" outlineLevel="1">
      <c r="A56" s="13" t="s">
        <v>5</v>
      </c>
      <c r="B56" s="14" t="s">
        <v>1</v>
      </c>
      <c r="C56" s="14" t="s">
        <v>48</v>
      </c>
      <c r="D56" s="14" t="s">
        <v>96</v>
      </c>
      <c r="E56" s="14" t="s">
        <v>29</v>
      </c>
      <c r="F56" s="14" t="s">
        <v>32</v>
      </c>
      <c r="G56" s="14" t="s">
        <v>4</v>
      </c>
      <c r="H56" s="15">
        <v>71303.23</v>
      </c>
      <c r="I56" s="15">
        <v>71303.23</v>
      </c>
      <c r="J56" s="32">
        <f t="shared" si="2"/>
        <v>100</v>
      </c>
    </row>
    <row r="57" spans="1:10" ht="12.75" outlineLevel="1">
      <c r="A57" s="25" t="s">
        <v>10</v>
      </c>
      <c r="B57" s="14" t="s">
        <v>1</v>
      </c>
      <c r="C57" s="14" t="s">
        <v>48</v>
      </c>
      <c r="D57" s="14" t="s">
        <v>96</v>
      </c>
      <c r="E57" s="14" t="s">
        <v>9</v>
      </c>
      <c r="F57" s="14" t="s">
        <v>36</v>
      </c>
      <c r="G57" s="14" t="s">
        <v>4</v>
      </c>
      <c r="H57" s="15">
        <v>3950</v>
      </c>
      <c r="I57" s="15">
        <v>3950</v>
      </c>
      <c r="J57" s="32">
        <f>I57*100/H57</f>
        <v>100</v>
      </c>
    </row>
    <row r="58" spans="1:10" ht="12.75" outlineLevel="1">
      <c r="A58" s="13" t="s">
        <v>11</v>
      </c>
      <c r="B58" s="14" t="s">
        <v>1</v>
      </c>
      <c r="C58" s="14" t="s">
        <v>48</v>
      </c>
      <c r="D58" s="14" t="s">
        <v>96</v>
      </c>
      <c r="E58" s="14" t="s">
        <v>6</v>
      </c>
      <c r="F58" s="14" t="s">
        <v>38</v>
      </c>
      <c r="G58" s="14" t="s">
        <v>4</v>
      </c>
      <c r="H58" s="15">
        <v>5324.05</v>
      </c>
      <c r="I58" s="15">
        <v>5324.05</v>
      </c>
      <c r="J58" s="32">
        <f t="shared" si="2"/>
        <v>100</v>
      </c>
    </row>
    <row r="59" spans="1:10" ht="22.5" outlineLevel="1">
      <c r="A59" s="29" t="s">
        <v>56</v>
      </c>
      <c r="B59" s="14" t="s">
        <v>1</v>
      </c>
      <c r="C59" s="14" t="s">
        <v>48</v>
      </c>
      <c r="D59" s="14" t="s">
        <v>96</v>
      </c>
      <c r="E59" s="14" t="s">
        <v>6</v>
      </c>
      <c r="F59" s="14" t="s">
        <v>35</v>
      </c>
      <c r="G59" s="14" t="s">
        <v>4</v>
      </c>
      <c r="H59" s="15">
        <v>5000</v>
      </c>
      <c r="I59" s="15">
        <v>5000</v>
      </c>
      <c r="J59" s="32">
        <f t="shared" si="2"/>
        <v>100</v>
      </c>
    </row>
    <row r="60" spans="1:10" ht="12.75" outlineLevel="1">
      <c r="A60" s="29" t="s">
        <v>121</v>
      </c>
      <c r="B60" s="14" t="s">
        <v>1</v>
      </c>
      <c r="C60" s="14" t="s">
        <v>48</v>
      </c>
      <c r="D60" s="14" t="s">
        <v>96</v>
      </c>
      <c r="E60" s="14" t="s">
        <v>6</v>
      </c>
      <c r="F60" s="14" t="s">
        <v>104</v>
      </c>
      <c r="G60" s="14" t="s">
        <v>122</v>
      </c>
      <c r="H60" s="15">
        <v>50000</v>
      </c>
      <c r="I60" s="15">
        <v>50000</v>
      </c>
      <c r="J60" s="32">
        <f t="shared" si="2"/>
        <v>100</v>
      </c>
    </row>
    <row r="61" spans="1:10" ht="33.75" outlineLevel="1">
      <c r="A61" s="25" t="s">
        <v>110</v>
      </c>
      <c r="B61" s="14" t="s">
        <v>1</v>
      </c>
      <c r="C61" s="14" t="s">
        <v>48</v>
      </c>
      <c r="D61" s="14" t="s">
        <v>96</v>
      </c>
      <c r="E61" s="14" t="s">
        <v>119</v>
      </c>
      <c r="F61" s="14" t="s">
        <v>120</v>
      </c>
      <c r="G61" s="14" t="s">
        <v>4</v>
      </c>
      <c r="H61" s="15">
        <v>0.89</v>
      </c>
      <c r="I61" s="15">
        <v>0.89</v>
      </c>
      <c r="J61" s="32">
        <f t="shared" si="2"/>
        <v>100</v>
      </c>
    </row>
    <row r="62" spans="1:10" ht="12.75">
      <c r="A62" s="16" t="s">
        <v>21</v>
      </c>
      <c r="B62" s="17" t="s">
        <v>1</v>
      </c>
      <c r="C62" s="17" t="s">
        <v>49</v>
      </c>
      <c r="D62" s="17"/>
      <c r="E62" s="17"/>
      <c r="F62" s="17"/>
      <c r="G62" s="17"/>
      <c r="H62" s="18">
        <f>H63</f>
        <v>134187</v>
      </c>
      <c r="I62" s="18">
        <f>I63</f>
        <v>134187</v>
      </c>
      <c r="J62" s="32">
        <f>I62*100/H62</f>
        <v>100</v>
      </c>
    </row>
    <row r="63" spans="1:10" ht="45">
      <c r="A63" s="13" t="s">
        <v>22</v>
      </c>
      <c r="B63" s="14" t="s">
        <v>1</v>
      </c>
      <c r="C63" s="14" t="s">
        <v>49</v>
      </c>
      <c r="D63" s="14" t="s">
        <v>100</v>
      </c>
      <c r="E63" s="14" t="s">
        <v>59</v>
      </c>
      <c r="F63" s="14" t="s">
        <v>50</v>
      </c>
      <c r="G63" s="14" t="s">
        <v>4</v>
      </c>
      <c r="H63" s="15">
        <v>134187</v>
      </c>
      <c r="I63" s="15">
        <v>134187</v>
      </c>
      <c r="J63" s="32">
        <f>I63*100/H63</f>
        <v>100</v>
      </c>
    </row>
    <row r="64" spans="1:10" ht="22.5">
      <c r="A64" s="27" t="s">
        <v>116</v>
      </c>
      <c r="B64" s="28" t="s">
        <v>1</v>
      </c>
      <c r="C64" s="28" t="s">
        <v>115</v>
      </c>
      <c r="D64" s="17"/>
      <c r="E64" s="17"/>
      <c r="F64" s="17"/>
      <c r="G64" s="17"/>
      <c r="H64" s="18">
        <f>H65</f>
        <v>2000</v>
      </c>
      <c r="I64" s="18">
        <f>I65</f>
        <v>2000</v>
      </c>
      <c r="J64" s="32">
        <f>I64*100/H64</f>
        <v>100</v>
      </c>
    </row>
    <row r="65" spans="1:10" ht="33.75">
      <c r="A65" s="25" t="s">
        <v>114</v>
      </c>
      <c r="B65" s="26" t="s">
        <v>1</v>
      </c>
      <c r="C65" s="26" t="s">
        <v>115</v>
      </c>
      <c r="D65" s="14" t="s">
        <v>117</v>
      </c>
      <c r="E65" s="14" t="s">
        <v>6</v>
      </c>
      <c r="F65" s="14" t="s">
        <v>118</v>
      </c>
      <c r="G65" s="14" t="s">
        <v>4</v>
      </c>
      <c r="H65" s="15">
        <v>2000</v>
      </c>
      <c r="I65" s="15">
        <v>2000</v>
      </c>
      <c r="J65" s="32">
        <f>I65*100/H65</f>
        <v>100</v>
      </c>
    </row>
    <row r="66" spans="1:10" ht="45">
      <c r="A66" s="16" t="s">
        <v>60</v>
      </c>
      <c r="B66" s="17" t="s">
        <v>1</v>
      </c>
      <c r="C66" s="17" t="s">
        <v>61</v>
      </c>
      <c r="D66" s="17"/>
      <c r="E66" s="17"/>
      <c r="F66" s="17"/>
      <c r="G66" s="17"/>
      <c r="H66" s="18">
        <v>1000</v>
      </c>
      <c r="I66" s="18">
        <v>0</v>
      </c>
      <c r="J66" s="32">
        <f>I66*100/H66</f>
        <v>0</v>
      </c>
    </row>
    <row r="67" spans="1:10" ht="22.5">
      <c r="A67" s="13" t="s">
        <v>62</v>
      </c>
      <c r="B67" s="14" t="s">
        <v>1</v>
      </c>
      <c r="C67" s="14" t="s">
        <v>61</v>
      </c>
      <c r="D67" s="14" t="s">
        <v>63</v>
      </c>
      <c r="E67" s="14" t="s">
        <v>64</v>
      </c>
      <c r="F67" s="14" t="s">
        <v>65</v>
      </c>
      <c r="G67" s="14" t="s">
        <v>4</v>
      </c>
      <c r="H67" s="15">
        <v>1000</v>
      </c>
      <c r="I67" s="15">
        <v>0</v>
      </c>
      <c r="J67" s="32">
        <f>I67*100/H66</f>
        <v>0</v>
      </c>
    </row>
    <row r="68" spans="1:10" ht="33.75" outlineLevel="1">
      <c r="A68" s="16" t="s">
        <v>23</v>
      </c>
      <c r="B68" s="17" t="s">
        <v>1</v>
      </c>
      <c r="C68" s="17" t="s">
        <v>51</v>
      </c>
      <c r="D68" s="17"/>
      <c r="E68" s="17"/>
      <c r="F68" s="17"/>
      <c r="G68" s="17"/>
      <c r="H68" s="18">
        <f>SUM(H69:H72)</f>
        <v>419393</v>
      </c>
      <c r="I68" s="18">
        <f>SUM(I69:I72)</f>
        <v>419393</v>
      </c>
      <c r="J68" s="32">
        <f aca="true" t="shared" si="3" ref="J68:J73">I68*100/H68</f>
        <v>100</v>
      </c>
    </row>
    <row r="69" spans="1:10" ht="101.25">
      <c r="A69" s="13" t="s">
        <v>66</v>
      </c>
      <c r="B69" s="14" t="s">
        <v>1</v>
      </c>
      <c r="C69" s="14" t="s">
        <v>51</v>
      </c>
      <c r="D69" s="14" t="s">
        <v>99</v>
      </c>
      <c r="E69" s="14" t="s">
        <v>24</v>
      </c>
      <c r="F69" s="14" t="s">
        <v>52</v>
      </c>
      <c r="G69" s="14" t="s">
        <v>67</v>
      </c>
      <c r="H69" s="15">
        <v>397347</v>
      </c>
      <c r="I69" s="15">
        <v>397347</v>
      </c>
      <c r="J69" s="32">
        <f t="shared" si="3"/>
        <v>100</v>
      </c>
    </row>
    <row r="70" spans="1:10" ht="45" outlineLevel="1">
      <c r="A70" s="13" t="s">
        <v>68</v>
      </c>
      <c r="B70" s="14" t="s">
        <v>1</v>
      </c>
      <c r="C70" s="14" t="s">
        <v>51</v>
      </c>
      <c r="D70" s="14" t="s">
        <v>69</v>
      </c>
      <c r="E70" s="14" t="s">
        <v>24</v>
      </c>
      <c r="F70" s="14" t="s">
        <v>52</v>
      </c>
      <c r="G70" s="14" t="s">
        <v>70</v>
      </c>
      <c r="H70" s="15">
        <v>6234</v>
      </c>
      <c r="I70" s="15">
        <v>6234</v>
      </c>
      <c r="J70" s="32">
        <f t="shared" si="3"/>
        <v>100</v>
      </c>
    </row>
    <row r="71" spans="1:10" ht="45">
      <c r="A71" s="13" t="s">
        <v>71</v>
      </c>
      <c r="B71" s="14" t="s">
        <v>1</v>
      </c>
      <c r="C71" s="14" t="s">
        <v>51</v>
      </c>
      <c r="D71" s="14" t="s">
        <v>72</v>
      </c>
      <c r="E71" s="14" t="s">
        <v>24</v>
      </c>
      <c r="F71" s="14" t="s">
        <v>52</v>
      </c>
      <c r="G71" s="14" t="s">
        <v>73</v>
      </c>
      <c r="H71" s="15">
        <v>3473</v>
      </c>
      <c r="I71" s="15">
        <v>3473</v>
      </c>
      <c r="J71" s="32">
        <f t="shared" si="3"/>
        <v>100</v>
      </c>
    </row>
    <row r="72" spans="1:10" ht="45" outlineLevel="1">
      <c r="A72" s="13" t="s">
        <v>74</v>
      </c>
      <c r="B72" s="14" t="s">
        <v>1</v>
      </c>
      <c r="C72" s="14" t="s">
        <v>51</v>
      </c>
      <c r="D72" s="14" t="s">
        <v>75</v>
      </c>
      <c r="E72" s="14" t="s">
        <v>24</v>
      </c>
      <c r="F72" s="14" t="s">
        <v>52</v>
      </c>
      <c r="G72" s="14" t="s">
        <v>76</v>
      </c>
      <c r="H72" s="15">
        <v>12339</v>
      </c>
      <c r="I72" s="15">
        <v>12339</v>
      </c>
      <c r="J72" s="32">
        <f t="shared" si="3"/>
        <v>100</v>
      </c>
    </row>
    <row r="73" spans="1:10" ht="12.75" outlineLevel="1">
      <c r="A73" s="19" t="s">
        <v>25</v>
      </c>
      <c r="B73" s="20"/>
      <c r="C73" s="20"/>
      <c r="D73" s="20"/>
      <c r="E73" s="20"/>
      <c r="F73" s="20"/>
      <c r="G73" s="20"/>
      <c r="H73" s="21">
        <f>H11</f>
        <v>4898816.16</v>
      </c>
      <c r="I73" s="21">
        <f>I11</f>
        <v>4681117.94</v>
      </c>
      <c r="J73" s="32">
        <f t="shared" si="3"/>
        <v>95.55610553877165</v>
      </c>
    </row>
    <row r="74" ht="42.75" customHeight="1">
      <c r="A74" s="7"/>
    </row>
  </sheetData>
  <sheetProtection/>
  <mergeCells count="5">
    <mergeCell ref="A1:F1"/>
    <mergeCell ref="A8:G8"/>
    <mergeCell ref="A9:G9"/>
    <mergeCell ref="A6:J6"/>
    <mergeCell ref="A7:J7"/>
  </mergeCells>
  <printOptions/>
  <pageMargins left="0.7480314960629921" right="0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Asus</cp:lastModifiedBy>
  <cp:lastPrinted>2019-04-08T07:31:01Z</cp:lastPrinted>
  <dcterms:created xsi:type="dcterms:W3CDTF">2002-03-11T10:22:12Z</dcterms:created>
  <dcterms:modified xsi:type="dcterms:W3CDTF">2020-06-15T04:56:45Z</dcterms:modified>
  <cp:category/>
  <cp:version/>
  <cp:contentType/>
  <cp:contentStatus/>
</cp:coreProperties>
</file>