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<sst xmlns="http://schemas.openxmlformats.org/spreadsheetml/2006/main" count="642" uniqueCount="153">
  <si>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</si>
  <si>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</si>
  <si>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</si>
  <si>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</si>
  <si>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</si>
  <si>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</si>
  <si>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</si>
  <si>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</si>
  <si>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</si>
  <si>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</si>
  <si>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</si>
  <si>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</si>
  <si>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</si>
  <si>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</si>
  <si>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</si>
  <si>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</si>
  <si>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</si>
  <si>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</si>
  <si>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</si>
  <si>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</si>
  <si>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</si>
  <si>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</si>
  <si>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</si>
  <si>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</si>
  <si>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</si>
  <si>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</si>
  <si>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</si>
  <si>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</si>
  <si>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</si>
  <si>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</si>
  <si>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</si>
  <si>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</si>
  <si>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</si>
  <si>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</si>
  <si>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</si>
  <si>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</si>
  <si>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</si>
  <si>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</si>
  <si>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</si>
  <si>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0920071010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</si>
  <si>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</si>
  <si>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</si>
  <si>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</si>
  <si>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</si>
  <si>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</si>
  <si>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</si>
  <si>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</si>
  <si>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</si>
  <si>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</si>
  <si>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</si>
  <si>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</si>
  <si>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</si>
  <si>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</si>
  <si>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1202</t>
  </si>
  <si>
    <t>1403</t>
  </si>
  <si>
    <t>251</t>
  </si>
  <si>
    <t>09600Д0000</t>
  </si>
  <si>
    <t>прибретение ГСМ</t>
  </si>
  <si>
    <t>Прочие материальные запасы</t>
  </si>
  <si>
    <t>80200Д0000</t>
  </si>
  <si>
    <t>0970049999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</si>
  <si>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</si>
  <si>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</si>
  <si>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</si>
  <si>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</si>
  <si>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80100С0000</t>
  </si>
  <si>
    <t>80200С0000</t>
  </si>
  <si>
    <t>312</t>
  </si>
  <si>
    <t>09600С0000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</si>
  <si>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</si>
  <si>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</si>
  <si>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</si>
  <si>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</si>
  <si>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</si>
  <si>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</si>
  <si>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</si>
  <si>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</si>
  <si>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</si>
  <si>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</si>
  <si>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</si>
  <si>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</si>
  <si>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</si>
  <si>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</si>
  <si>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</si>
  <si>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</si>
  <si>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</si>
  <si>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</si>
  <si>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</si>
  <si>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</si>
  <si>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</si>
  <si>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</si>
  <si>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</si>
  <si>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</si>
  <si>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</si>
  <si>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</si>
  <si>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</si>
  <si>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</si>
  <si>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851</t>
  </si>
  <si>
    <t>291</t>
  </si>
  <si>
    <t>296</t>
  </si>
  <si>
    <t>0309</t>
  </si>
  <si>
    <t>3010049999</t>
  </si>
  <si>
    <t>Коммунальное хозяйство</t>
  </si>
  <si>
    <t>0502</t>
  </si>
  <si>
    <t>5010049999</t>
  </si>
  <si>
    <t>5020049999</t>
  </si>
  <si>
    <t>50200S2370</t>
  </si>
  <si>
    <t>8010049999</t>
  </si>
  <si>
    <t>Налоги, пошлины, сборы</t>
  </si>
  <si>
    <t>8020049999</t>
  </si>
  <si>
    <t>090М149999</t>
  </si>
  <si>
    <t>0960049999</t>
  </si>
  <si>
    <t>Увеличение стоимости материальных активов</t>
  </si>
  <si>
    <t>122</t>
  </si>
  <si>
    <t>343</t>
  </si>
  <si>
    <t>346</t>
  </si>
  <si>
    <t>Прочие несоциальные выплаты персоналу в денежной форме</t>
  </si>
  <si>
    <t>212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</si>
  <si>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</si>
  <si>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</si>
  <si>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</si>
  <si>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</si>
  <si>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</si>
  <si>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основных средств</t>
  </si>
  <si>
    <t>310</t>
  </si>
  <si>
    <t>0503</t>
  </si>
  <si>
    <t>Благоустройство</t>
  </si>
  <si>
    <t>5030049999</t>
  </si>
  <si>
    <t>Увеличение стоимости прочих материальных запасов однократного применения</t>
  </si>
  <si>
    <t>0804</t>
  </si>
  <si>
    <t>Другие вопросы в области культуры, кинематографии</t>
  </si>
  <si>
    <t>8030049999</t>
  </si>
  <si>
    <t>349</t>
  </si>
  <si>
    <t>140</t>
  </si>
  <si>
    <t>1010049999</t>
  </si>
  <si>
    <t>30100S2370</t>
  </si>
  <si>
    <t>5040049999</t>
  </si>
  <si>
    <t>0107</t>
  </si>
  <si>
    <t>0930149999</t>
  </si>
  <si>
    <t>297</t>
  </si>
  <si>
    <t>Обеспечение проведения выборов и референдумов</t>
  </si>
  <si>
    <t>0412</t>
  </si>
  <si>
    <t>0990049999</t>
  </si>
  <si>
    <t>Другие вопросы в области национальной экономики</t>
  </si>
  <si>
    <t>853</t>
  </si>
  <si>
    <t>292</t>
  </si>
  <si>
    <t>0980049999</t>
  </si>
  <si>
    <t>8060074110</t>
  </si>
  <si>
    <t>264</t>
  </si>
  <si>
    <t>Прочиеи работы, услуги</t>
  </si>
  <si>
    <t>Катарминского муниципального образования за 3 квартал 2020 года.</t>
  </si>
  <si>
    <t>Катарминского муниципального образования</t>
  </si>
  <si>
    <t>№ 56 от "13"октября 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</si>
</sst>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8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3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 customHeight="1" outlineLevelRow="1"/>
  <cols>
    <col min="1" max="1" width="25.57421875" style="9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38"/>
      <c r="B1" s="38"/>
      <c r="C1" s="38"/>
      <c r="D1" s="38"/>
      <c r="E1" s="38"/>
      <c r="F1" s="38"/>
      <c r="G1" s="5" t="s">
        <v>29</v>
      </c>
      <c r="H1" s="5"/>
      <c r="I1" s="6"/>
      <c r="J1" s="6"/>
    </row>
    <row r="2" spans="1:10" ht="12.75">
      <c r="A2" s="1"/>
      <c r="B2" s="5"/>
      <c r="C2" s="5"/>
      <c r="D2" s="5"/>
      <c r="E2" s="5"/>
      <c r="F2" s="5"/>
      <c r="G2" s="5" t="s">
        <v>151</v>
      </c>
      <c r="H2" s="5"/>
      <c r="I2" s="6"/>
      <c r="J2" s="6"/>
    </row>
    <row r="3" spans="1:10" ht="12.75">
      <c r="A3" s="4"/>
      <c r="B3" s="10"/>
      <c r="C3" s="10"/>
      <c r="D3" s="10"/>
      <c r="E3" s="10"/>
      <c r="F3" s="10"/>
      <c r="G3" s="11" t="s">
        <v>152</v>
      </c>
      <c r="H3" s="12"/>
      <c r="I3" s="12"/>
      <c r="J3" s="12"/>
    </row>
    <row r="4" spans="1:10" ht="12.75">
      <c r="A4" s="4"/>
      <c r="B4" s="10"/>
      <c r="C4" s="10"/>
      <c r="D4" s="10"/>
      <c r="E4" s="13"/>
      <c r="F4" s="10"/>
      <c r="G4" s="13"/>
      <c r="H4" s="13"/>
      <c r="I4" s="10"/>
      <c r="J4" s="10"/>
    </row>
    <row r="5" spans="1:10" ht="12.7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 customHeight="1">
      <c r="A7" s="41" t="s">
        <v>150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1" customHeight="1">
      <c r="A8" s="39"/>
      <c r="B8" s="40"/>
      <c r="C8" s="40"/>
      <c r="D8" s="40"/>
      <c r="E8" s="40"/>
      <c r="F8" s="40"/>
      <c r="G8" s="40"/>
      <c r="H8" s="7"/>
      <c r="I8" s="7"/>
      <c r="J8" s="7"/>
    </row>
    <row r="9" spans="1:10" ht="12.75">
      <c r="A9" s="39"/>
      <c r="B9" s="40"/>
      <c r="C9" s="40"/>
      <c r="D9" s="40"/>
      <c r="E9" s="40"/>
      <c r="F9" s="40"/>
      <c r="G9" s="40"/>
      <c r="H9" s="7"/>
      <c r="I9" s="7"/>
      <c r="J9" s="7"/>
    </row>
    <row r="10" spans="1:10" ht="21.75">
      <c r="A10" s="23" t="s">
        <v>86</v>
      </c>
      <c r="B10" s="23" t="s">
        <v>87</v>
      </c>
      <c r="C10" s="23" t="s">
        <v>88</v>
      </c>
      <c r="D10" s="23" t="s">
        <v>89</v>
      </c>
      <c r="E10" s="23" t="s">
        <v>90</v>
      </c>
      <c r="F10" s="23" t="s">
        <v>91</v>
      </c>
      <c r="G10" s="23" t="s">
        <v>92</v>
      </c>
      <c r="H10" s="23" t="s">
        <v>93</v>
      </c>
      <c r="I10" s="24" t="s">
        <v>94</v>
      </c>
      <c r="J10" s="2" t="s">
        <v>27</v>
      </c>
    </row>
    <row r="11" spans="1:10" ht="56.25">
      <c r="A11" s="17" t="s">
        <v>61</v>
      </c>
      <c r="B11" s="18" t="s">
        <v>1</v>
      </c>
      <c r="C11" s="18"/>
      <c r="D11" s="18"/>
      <c r="E11" s="18"/>
      <c r="F11" s="18"/>
      <c r="G11" s="18"/>
      <c r="H11" s="19">
        <f>H12+H17+H40+H42+H44+H48+H57+H63+H75+H100+H102+H105+H107+H50+H70+H38+H60</f>
        <v>5479375.22</v>
      </c>
      <c r="I11" s="19">
        <f>I12+I17+I40+I42+I44+I48+I57+I63+I75+I100+I102+I105+I107+I50+I70+I38+I60</f>
        <v>4046786.13</v>
      </c>
      <c r="J11" s="3">
        <f>I11*100/H11</f>
        <v>73.8548824915115</v>
      </c>
    </row>
    <row r="12" spans="1:10" ht="56.25">
      <c r="A12" s="17" t="s">
        <v>0</v>
      </c>
      <c r="B12" s="18" t="s">
        <v>1</v>
      </c>
      <c r="C12" s="18" t="s">
        <v>32</v>
      </c>
      <c r="D12" s="18"/>
      <c r="E12" s="18"/>
      <c r="F12" s="18"/>
      <c r="G12" s="18"/>
      <c r="H12" s="19">
        <f>SUM(H13:H16)</f>
        <v>735500</v>
      </c>
      <c r="I12" s="19">
        <f>SUM(I13:I16)</f>
        <v>507629.06</v>
      </c>
      <c r="J12" s="3">
        <f>I12*100/H12</f>
        <v>69.0182270564242</v>
      </c>
    </row>
    <row r="13" spans="1:11" ht="12.75">
      <c r="A13" s="14" t="s">
        <v>2</v>
      </c>
      <c r="B13" s="15" t="s">
        <v>1</v>
      </c>
      <c r="C13" s="15" t="s">
        <v>32</v>
      </c>
      <c r="D13" s="15" t="s">
        <v>95</v>
      </c>
      <c r="E13" s="15" t="s">
        <v>3</v>
      </c>
      <c r="F13" s="15" t="s">
        <v>33</v>
      </c>
      <c r="G13" s="15" t="s">
        <v>4</v>
      </c>
      <c r="H13" s="16">
        <v>565600</v>
      </c>
      <c r="I13" s="16">
        <v>385201.6</v>
      </c>
      <c r="J13" s="3">
        <f aca="true" t="shared" si="0" ref="J13:J32">I13*100/H13</f>
        <v>68.10495049504951</v>
      </c>
      <c r="K13" s="25"/>
    </row>
    <row r="14" spans="1:11" ht="22.5">
      <c r="A14" s="14" t="s">
        <v>116</v>
      </c>
      <c r="B14" s="27" t="s">
        <v>1</v>
      </c>
      <c r="C14" s="27" t="s">
        <v>32</v>
      </c>
      <c r="D14" s="27" t="s">
        <v>95</v>
      </c>
      <c r="E14" s="27" t="s">
        <v>113</v>
      </c>
      <c r="F14" s="15" t="s">
        <v>117</v>
      </c>
      <c r="G14" s="15" t="s">
        <v>4</v>
      </c>
      <c r="H14" s="16">
        <v>2000</v>
      </c>
      <c r="I14" s="16">
        <v>0</v>
      </c>
      <c r="J14" s="3">
        <f t="shared" si="0"/>
        <v>0</v>
      </c>
      <c r="K14" s="25"/>
    </row>
    <row r="15" spans="1:11" ht="12.75">
      <c r="A15" s="26" t="s">
        <v>10</v>
      </c>
      <c r="B15" s="27" t="s">
        <v>1</v>
      </c>
      <c r="C15" s="27" t="s">
        <v>32</v>
      </c>
      <c r="D15" s="27" t="s">
        <v>95</v>
      </c>
      <c r="E15" s="27" t="s">
        <v>113</v>
      </c>
      <c r="F15" s="15" t="s">
        <v>38</v>
      </c>
      <c r="G15" s="15" t="s">
        <v>4</v>
      </c>
      <c r="H15" s="16">
        <v>1000</v>
      </c>
      <c r="I15" s="16">
        <v>0</v>
      </c>
      <c r="J15" s="3">
        <f t="shared" si="0"/>
        <v>0</v>
      </c>
      <c r="K15" s="25"/>
    </row>
    <row r="16" spans="1:10" ht="22.5" outlineLevel="1">
      <c r="A16" s="14" t="s">
        <v>5</v>
      </c>
      <c r="B16" s="15" t="s">
        <v>1</v>
      </c>
      <c r="C16" s="15" t="s">
        <v>32</v>
      </c>
      <c r="D16" s="15" t="s">
        <v>95</v>
      </c>
      <c r="E16" s="15" t="s">
        <v>30</v>
      </c>
      <c r="F16" s="15" t="s">
        <v>34</v>
      </c>
      <c r="G16" s="15" t="s">
        <v>4</v>
      </c>
      <c r="H16" s="16">
        <v>166900</v>
      </c>
      <c r="I16" s="16">
        <v>122427.46</v>
      </c>
      <c r="J16" s="3">
        <f aca="true" t="shared" si="1" ref="J16:J24">I16*100/H16</f>
        <v>73.35378070701019</v>
      </c>
    </row>
    <row r="17" spans="1:10" ht="90" outlineLevel="1">
      <c r="A17" s="17" t="s">
        <v>7</v>
      </c>
      <c r="B17" s="18" t="s">
        <v>1</v>
      </c>
      <c r="C17" s="18" t="s">
        <v>35</v>
      </c>
      <c r="D17" s="18"/>
      <c r="E17" s="18"/>
      <c r="F17" s="18"/>
      <c r="G17" s="18"/>
      <c r="H17" s="19">
        <f>SUM(H18:H37)</f>
        <v>2522433.53</v>
      </c>
      <c r="I17" s="19">
        <f>SUM(I18:I36)</f>
        <v>1959754.5400000003</v>
      </c>
      <c r="J17" s="3">
        <f t="shared" si="1"/>
        <v>77.69301020986669</v>
      </c>
    </row>
    <row r="18" spans="1:10" ht="12.75" outlineLevel="1">
      <c r="A18" s="14" t="s">
        <v>8</v>
      </c>
      <c r="B18" s="15" t="s">
        <v>1</v>
      </c>
      <c r="C18" s="15" t="s">
        <v>35</v>
      </c>
      <c r="D18" s="15" t="s">
        <v>96</v>
      </c>
      <c r="E18" s="15" t="s">
        <v>9</v>
      </c>
      <c r="F18" s="15" t="s">
        <v>36</v>
      </c>
      <c r="G18" s="15" t="s">
        <v>4</v>
      </c>
      <c r="H18" s="16">
        <v>97731</v>
      </c>
      <c r="I18" s="16">
        <v>69407.65</v>
      </c>
      <c r="J18" s="3">
        <f t="shared" si="1"/>
        <v>71.01907276094585</v>
      </c>
    </row>
    <row r="19" spans="1:10" ht="12.75" outlineLevel="1">
      <c r="A19" s="14" t="s">
        <v>10</v>
      </c>
      <c r="B19" s="15" t="s">
        <v>1</v>
      </c>
      <c r="C19" s="15" t="s">
        <v>35</v>
      </c>
      <c r="D19" s="15" t="s">
        <v>96</v>
      </c>
      <c r="E19" s="15" t="s">
        <v>9</v>
      </c>
      <c r="F19" s="15" t="s">
        <v>38</v>
      </c>
      <c r="G19" s="15" t="s">
        <v>4</v>
      </c>
      <c r="H19" s="16">
        <v>29306</v>
      </c>
      <c r="I19" s="16">
        <v>29306</v>
      </c>
      <c r="J19" s="3">
        <f t="shared" si="1"/>
        <v>100</v>
      </c>
    </row>
    <row r="20" spans="1:10" ht="12.75" outlineLevel="1">
      <c r="A20" s="14" t="s">
        <v>11</v>
      </c>
      <c r="B20" s="15" t="s">
        <v>1</v>
      </c>
      <c r="C20" s="15" t="s">
        <v>35</v>
      </c>
      <c r="D20" s="15" t="s">
        <v>96</v>
      </c>
      <c r="E20" s="15" t="s">
        <v>6</v>
      </c>
      <c r="F20" s="15" t="s">
        <v>40</v>
      </c>
      <c r="G20" s="15" t="s">
        <v>4</v>
      </c>
      <c r="H20" s="16">
        <v>152600.53</v>
      </c>
      <c r="I20" s="16">
        <v>111567.51</v>
      </c>
      <c r="J20" s="3">
        <f t="shared" si="1"/>
        <v>73.11082733461018</v>
      </c>
    </row>
    <row r="21" spans="1:10" ht="22.5" outlineLevel="1">
      <c r="A21" s="14" t="s">
        <v>62</v>
      </c>
      <c r="B21" s="15" t="s">
        <v>1</v>
      </c>
      <c r="C21" s="15" t="s">
        <v>35</v>
      </c>
      <c r="D21" s="15" t="s">
        <v>96</v>
      </c>
      <c r="E21" s="15" t="s">
        <v>9</v>
      </c>
      <c r="F21" s="15" t="s">
        <v>37</v>
      </c>
      <c r="G21" s="15" t="s">
        <v>4</v>
      </c>
      <c r="H21" s="16">
        <v>0</v>
      </c>
      <c r="I21" s="16">
        <v>0</v>
      </c>
      <c r="J21" s="3" t="e">
        <f t="shared" si="1"/>
        <v>#DIV/0!</v>
      </c>
    </row>
    <row r="22" spans="1:10" ht="12.75" outlineLevel="1">
      <c r="A22" s="14" t="s">
        <v>10</v>
      </c>
      <c r="B22" s="15" t="s">
        <v>1</v>
      </c>
      <c r="C22" s="15" t="s">
        <v>35</v>
      </c>
      <c r="D22" s="15" t="s">
        <v>96</v>
      </c>
      <c r="E22" s="15" t="s">
        <v>6</v>
      </c>
      <c r="F22" s="15" t="s">
        <v>38</v>
      </c>
      <c r="G22" s="15" t="s">
        <v>4</v>
      </c>
      <c r="H22" s="16">
        <v>5000</v>
      </c>
      <c r="I22" s="16">
        <v>5000</v>
      </c>
      <c r="J22" s="3">
        <f t="shared" si="1"/>
        <v>100</v>
      </c>
    </row>
    <row r="23" spans="1:10" ht="25.5" customHeight="1" outlineLevel="1">
      <c r="A23" s="14" t="s">
        <v>62</v>
      </c>
      <c r="B23" s="15" t="s">
        <v>1</v>
      </c>
      <c r="C23" s="15" t="s">
        <v>35</v>
      </c>
      <c r="D23" s="15" t="s">
        <v>96</v>
      </c>
      <c r="E23" s="15" t="s">
        <v>6</v>
      </c>
      <c r="F23" s="15" t="s">
        <v>37</v>
      </c>
      <c r="G23" s="15" t="s">
        <v>4</v>
      </c>
      <c r="H23" s="16">
        <v>418</v>
      </c>
      <c r="I23" s="16">
        <v>418</v>
      </c>
      <c r="J23" s="3">
        <f t="shared" si="1"/>
        <v>100</v>
      </c>
    </row>
    <row r="24" spans="1:10" ht="12.75" outlineLevel="1">
      <c r="A24" s="14" t="s">
        <v>118</v>
      </c>
      <c r="B24" s="15" t="s">
        <v>1</v>
      </c>
      <c r="C24" s="15" t="s">
        <v>35</v>
      </c>
      <c r="D24" s="15" t="s">
        <v>96</v>
      </c>
      <c r="E24" s="15" t="s">
        <v>6</v>
      </c>
      <c r="F24" s="15" t="s">
        <v>119</v>
      </c>
      <c r="G24" s="15" t="s">
        <v>4</v>
      </c>
      <c r="H24" s="16">
        <v>3200.6</v>
      </c>
      <c r="I24" s="16">
        <v>3200.6</v>
      </c>
      <c r="J24" s="3">
        <f t="shared" si="1"/>
        <v>100</v>
      </c>
    </row>
    <row r="25" spans="1:10" ht="12.75" outlineLevel="1">
      <c r="A25" s="14" t="s">
        <v>57</v>
      </c>
      <c r="B25" s="15" t="s">
        <v>1</v>
      </c>
      <c r="C25" s="15" t="s">
        <v>35</v>
      </c>
      <c r="D25" s="15" t="s">
        <v>96</v>
      </c>
      <c r="E25" s="15" t="s">
        <v>6</v>
      </c>
      <c r="F25" s="15" t="s">
        <v>114</v>
      </c>
      <c r="G25" s="15" t="s">
        <v>4</v>
      </c>
      <c r="H25" s="16">
        <v>55000</v>
      </c>
      <c r="I25" s="16">
        <v>35000</v>
      </c>
      <c r="J25" s="3">
        <f t="shared" si="0"/>
        <v>63.63636363636363</v>
      </c>
    </row>
    <row r="26" spans="1:10" ht="12.75" outlineLevel="1">
      <c r="A26" s="14" t="s">
        <v>2</v>
      </c>
      <c r="B26" s="15" t="s">
        <v>1</v>
      </c>
      <c r="C26" s="15" t="s">
        <v>35</v>
      </c>
      <c r="D26" s="15" t="s">
        <v>96</v>
      </c>
      <c r="E26" s="15" t="s">
        <v>3</v>
      </c>
      <c r="F26" s="15" t="s">
        <v>33</v>
      </c>
      <c r="G26" s="15" t="s">
        <v>4</v>
      </c>
      <c r="H26" s="16">
        <v>611444</v>
      </c>
      <c r="I26" s="16">
        <v>555247.55</v>
      </c>
      <c r="J26" s="3">
        <f t="shared" si="0"/>
        <v>90.80922373921408</v>
      </c>
    </row>
    <row r="27" spans="1:10" ht="12.75" outlineLevel="1">
      <c r="A27" s="14" t="s">
        <v>2</v>
      </c>
      <c r="B27" s="15" t="s">
        <v>1</v>
      </c>
      <c r="C27" s="15" t="s">
        <v>35</v>
      </c>
      <c r="D27" s="15" t="s">
        <v>96</v>
      </c>
      <c r="E27" s="15" t="s">
        <v>3</v>
      </c>
      <c r="F27" s="15" t="s">
        <v>33</v>
      </c>
      <c r="G27" s="15" t="s">
        <v>133</v>
      </c>
      <c r="H27" s="16">
        <v>805000</v>
      </c>
      <c r="I27" s="16">
        <v>580121.62</v>
      </c>
      <c r="J27" s="3">
        <f t="shared" si="0"/>
        <v>72.06479751552796</v>
      </c>
    </row>
    <row r="28" spans="1:10" ht="22.5" outlineLevel="1">
      <c r="A28" s="14" t="s">
        <v>116</v>
      </c>
      <c r="B28" s="15" t="s">
        <v>1</v>
      </c>
      <c r="C28" s="15" t="s">
        <v>35</v>
      </c>
      <c r="D28" s="15" t="s">
        <v>96</v>
      </c>
      <c r="E28" s="15" t="s">
        <v>113</v>
      </c>
      <c r="F28" s="15" t="s">
        <v>117</v>
      </c>
      <c r="G28" s="15" t="s">
        <v>4</v>
      </c>
      <c r="H28" s="16">
        <v>0</v>
      </c>
      <c r="I28" s="16">
        <v>0</v>
      </c>
      <c r="J28" s="3" t="e">
        <f t="shared" si="0"/>
        <v>#DIV/0!</v>
      </c>
    </row>
    <row r="29" spans="1:10" ht="12.75" outlineLevel="1">
      <c r="A29" s="14" t="s">
        <v>10</v>
      </c>
      <c r="B29" s="15" t="s">
        <v>1</v>
      </c>
      <c r="C29" s="15" t="s">
        <v>35</v>
      </c>
      <c r="D29" s="15" t="s">
        <v>96</v>
      </c>
      <c r="E29" s="15" t="s">
        <v>113</v>
      </c>
      <c r="F29" s="15" t="s">
        <v>38</v>
      </c>
      <c r="G29" s="15" t="s">
        <v>4</v>
      </c>
      <c r="H29" s="16">
        <v>0</v>
      </c>
      <c r="I29" s="16">
        <v>0</v>
      </c>
      <c r="J29" s="3" t="e">
        <f t="shared" si="0"/>
        <v>#DIV/0!</v>
      </c>
    </row>
    <row r="30" spans="1:10" ht="22.5" outlineLevel="1">
      <c r="A30" s="14" t="s">
        <v>5</v>
      </c>
      <c r="B30" s="15" t="s">
        <v>1</v>
      </c>
      <c r="C30" s="15" t="s">
        <v>35</v>
      </c>
      <c r="D30" s="15" t="s">
        <v>96</v>
      </c>
      <c r="E30" s="15" t="s">
        <v>30</v>
      </c>
      <c r="F30" s="15" t="s">
        <v>34</v>
      </c>
      <c r="G30" s="15" t="s">
        <v>4</v>
      </c>
      <c r="H30" s="16">
        <v>216955</v>
      </c>
      <c r="I30" s="16">
        <v>215450.92</v>
      </c>
      <c r="J30" s="3">
        <f t="shared" si="0"/>
        <v>99.30673181074417</v>
      </c>
    </row>
    <row r="31" spans="1:10" ht="22.5" outlineLevel="1">
      <c r="A31" s="14" t="s">
        <v>5</v>
      </c>
      <c r="B31" s="15" t="s">
        <v>1</v>
      </c>
      <c r="C31" s="15" t="s">
        <v>35</v>
      </c>
      <c r="D31" s="15" t="s">
        <v>96</v>
      </c>
      <c r="E31" s="15" t="s">
        <v>30</v>
      </c>
      <c r="F31" s="15" t="s">
        <v>34</v>
      </c>
      <c r="G31" s="15" t="s">
        <v>133</v>
      </c>
      <c r="H31" s="16">
        <v>242000</v>
      </c>
      <c r="I31" s="16">
        <v>179074.04</v>
      </c>
      <c r="J31" s="3">
        <f t="shared" si="0"/>
        <v>73.99753719008264</v>
      </c>
    </row>
    <row r="32" spans="1:10" ht="22.5" outlineLevel="1">
      <c r="A32" s="14" t="s">
        <v>112</v>
      </c>
      <c r="B32" s="15" t="s">
        <v>1</v>
      </c>
      <c r="C32" s="15" t="s">
        <v>35</v>
      </c>
      <c r="D32" s="15" t="s">
        <v>96</v>
      </c>
      <c r="E32" s="15" t="s">
        <v>9</v>
      </c>
      <c r="F32" s="15" t="s">
        <v>115</v>
      </c>
      <c r="G32" s="15" t="s">
        <v>4</v>
      </c>
      <c r="H32" s="16">
        <v>11198</v>
      </c>
      <c r="I32" s="16">
        <v>11198</v>
      </c>
      <c r="J32" s="3">
        <f t="shared" si="0"/>
        <v>100</v>
      </c>
    </row>
    <row r="33" spans="1:10" ht="22.5" outlineLevel="1">
      <c r="A33" s="14" t="s">
        <v>112</v>
      </c>
      <c r="B33" s="15" t="s">
        <v>1</v>
      </c>
      <c r="C33" s="15" t="s">
        <v>35</v>
      </c>
      <c r="D33" s="15" t="s">
        <v>96</v>
      </c>
      <c r="E33" s="15" t="s">
        <v>6</v>
      </c>
      <c r="F33" s="15" t="s">
        <v>115</v>
      </c>
      <c r="G33" s="15" t="s">
        <v>4</v>
      </c>
      <c r="H33" s="16">
        <v>21990</v>
      </c>
      <c r="I33" s="16">
        <v>21710</v>
      </c>
      <c r="J33" s="3">
        <f aca="true" t="shared" si="2" ref="J33:J74">I33*100/H33</f>
        <v>98.72669395179626</v>
      </c>
    </row>
    <row r="34" spans="1:10" ht="12.75" outlineLevel="1">
      <c r="A34" s="14" t="s">
        <v>108</v>
      </c>
      <c r="B34" s="15" t="s">
        <v>1</v>
      </c>
      <c r="C34" s="15" t="s">
        <v>35</v>
      </c>
      <c r="D34" s="15" t="s">
        <v>96</v>
      </c>
      <c r="E34" s="15" t="s">
        <v>144</v>
      </c>
      <c r="F34" s="15" t="s">
        <v>145</v>
      </c>
      <c r="G34" s="15" t="s">
        <v>4</v>
      </c>
      <c r="H34" s="16">
        <v>2.33</v>
      </c>
      <c r="I34" s="16">
        <v>2.33</v>
      </c>
      <c r="J34" s="3">
        <f t="shared" si="2"/>
        <v>100</v>
      </c>
    </row>
    <row r="35" spans="1:10" ht="12.75" outlineLevel="1">
      <c r="A35" s="14" t="s">
        <v>108</v>
      </c>
      <c r="B35" s="15" t="s">
        <v>1</v>
      </c>
      <c r="C35" s="15" t="s">
        <v>35</v>
      </c>
      <c r="D35" s="15" t="s">
        <v>96</v>
      </c>
      <c r="E35" s="15" t="s">
        <v>120</v>
      </c>
      <c r="F35" s="15" t="s">
        <v>98</v>
      </c>
      <c r="G35" s="15" t="s">
        <v>4</v>
      </c>
      <c r="H35" s="16">
        <v>1939</v>
      </c>
      <c r="I35" s="16">
        <v>1939</v>
      </c>
      <c r="J35" s="3">
        <f t="shared" si="2"/>
        <v>100</v>
      </c>
    </row>
    <row r="36" spans="1:10" ht="12.75" outlineLevel="1">
      <c r="A36" s="14" t="s">
        <v>2</v>
      </c>
      <c r="B36" s="15" t="s">
        <v>1</v>
      </c>
      <c r="C36" s="15" t="s">
        <v>35</v>
      </c>
      <c r="D36" s="15" t="s">
        <v>39</v>
      </c>
      <c r="E36" s="15" t="s">
        <v>3</v>
      </c>
      <c r="F36" s="15" t="s">
        <v>33</v>
      </c>
      <c r="G36" s="15" t="s">
        <v>4</v>
      </c>
      <c r="H36" s="16">
        <v>268200</v>
      </c>
      <c r="I36" s="16">
        <v>141111.32</v>
      </c>
      <c r="J36" s="3">
        <f t="shared" si="2"/>
        <v>52.61421327367636</v>
      </c>
    </row>
    <row r="37" spans="1:10" ht="12.75" outlineLevel="1">
      <c r="A37" s="14" t="s">
        <v>10</v>
      </c>
      <c r="B37" s="15" t="s">
        <v>1</v>
      </c>
      <c r="C37" s="15" t="s">
        <v>35</v>
      </c>
      <c r="D37" s="15" t="s">
        <v>134</v>
      </c>
      <c r="E37" s="15" t="s">
        <v>6</v>
      </c>
      <c r="F37" s="15" t="s">
        <v>38</v>
      </c>
      <c r="G37" s="15" t="s">
        <v>4</v>
      </c>
      <c r="H37" s="16">
        <v>449.07</v>
      </c>
      <c r="I37" s="16">
        <v>0</v>
      </c>
      <c r="J37" s="3">
        <f t="shared" si="2"/>
        <v>0</v>
      </c>
    </row>
    <row r="38" spans="1:10" ht="22.5" outlineLevel="1">
      <c r="A38" s="17" t="s">
        <v>140</v>
      </c>
      <c r="B38" s="18" t="s">
        <v>1</v>
      </c>
      <c r="C38" s="18" t="s">
        <v>137</v>
      </c>
      <c r="D38" s="18"/>
      <c r="E38" s="18"/>
      <c r="F38" s="18"/>
      <c r="G38" s="18"/>
      <c r="H38" s="19">
        <v>278200</v>
      </c>
      <c r="I38" s="19">
        <v>278200</v>
      </c>
      <c r="J38" s="37">
        <f t="shared" si="2"/>
        <v>100</v>
      </c>
    </row>
    <row r="39" spans="1:10" ht="24" customHeight="1" outlineLevel="1">
      <c r="A39" s="14" t="s">
        <v>140</v>
      </c>
      <c r="B39" s="15" t="s">
        <v>1</v>
      </c>
      <c r="C39" s="15" t="s">
        <v>137</v>
      </c>
      <c r="D39" s="15" t="s">
        <v>138</v>
      </c>
      <c r="E39" s="15" t="s">
        <v>6</v>
      </c>
      <c r="F39" s="15" t="s">
        <v>139</v>
      </c>
      <c r="G39" s="15" t="s">
        <v>4</v>
      </c>
      <c r="H39" s="16">
        <v>278200</v>
      </c>
      <c r="I39" s="16">
        <v>278200</v>
      </c>
      <c r="J39" s="3">
        <f t="shared" si="2"/>
        <v>100</v>
      </c>
    </row>
    <row r="40" spans="1:10" ht="12.75" outlineLevel="1">
      <c r="A40" s="17" t="s">
        <v>14</v>
      </c>
      <c r="B40" s="18" t="s">
        <v>1</v>
      </c>
      <c r="C40" s="18" t="s">
        <v>42</v>
      </c>
      <c r="D40" s="18"/>
      <c r="E40" s="18"/>
      <c r="F40" s="18"/>
      <c r="G40" s="18"/>
      <c r="H40" s="19">
        <v>5000</v>
      </c>
      <c r="I40" s="19">
        <v>0</v>
      </c>
      <c r="J40" s="3">
        <f t="shared" si="2"/>
        <v>0</v>
      </c>
    </row>
    <row r="41" spans="1:10" ht="12.75" outlineLevel="1">
      <c r="A41" s="14" t="s">
        <v>12</v>
      </c>
      <c r="B41" s="15" t="s">
        <v>1</v>
      </c>
      <c r="C41" s="15" t="s">
        <v>42</v>
      </c>
      <c r="D41" s="15" t="s">
        <v>43</v>
      </c>
      <c r="E41" s="15" t="s">
        <v>15</v>
      </c>
      <c r="F41" s="15" t="s">
        <v>99</v>
      </c>
      <c r="G41" s="15" t="s">
        <v>4</v>
      </c>
      <c r="H41" s="16">
        <v>5000</v>
      </c>
      <c r="I41" s="16">
        <v>0</v>
      </c>
      <c r="J41" s="3">
        <f t="shared" si="2"/>
        <v>0</v>
      </c>
    </row>
    <row r="42" spans="1:10" ht="33.75" outlineLevel="1">
      <c r="A42" s="17" t="s">
        <v>16</v>
      </c>
      <c r="B42" s="18" t="s">
        <v>1</v>
      </c>
      <c r="C42" s="18" t="s">
        <v>44</v>
      </c>
      <c r="D42" s="18"/>
      <c r="E42" s="18"/>
      <c r="F42" s="18"/>
      <c r="G42" s="18"/>
      <c r="H42" s="19">
        <v>700</v>
      </c>
      <c r="I42" s="19">
        <v>0</v>
      </c>
      <c r="J42" s="3">
        <f t="shared" si="2"/>
        <v>0</v>
      </c>
    </row>
    <row r="43" spans="1:10" ht="12.75" outlineLevel="1">
      <c r="A43" s="14" t="s">
        <v>58</v>
      </c>
      <c r="B43" s="15" t="s">
        <v>1</v>
      </c>
      <c r="C43" s="15" t="s">
        <v>44</v>
      </c>
      <c r="D43" s="15" t="s">
        <v>63</v>
      </c>
      <c r="E43" s="15" t="s">
        <v>6</v>
      </c>
      <c r="F43" s="15" t="s">
        <v>41</v>
      </c>
      <c r="G43" s="15" t="s">
        <v>13</v>
      </c>
      <c r="H43" s="16">
        <v>700</v>
      </c>
      <c r="I43" s="16">
        <v>0</v>
      </c>
      <c r="J43" s="3">
        <f t="shared" si="2"/>
        <v>0</v>
      </c>
    </row>
    <row r="44" spans="1:10" ht="22.5" outlineLevel="1">
      <c r="A44" s="17" t="s">
        <v>17</v>
      </c>
      <c r="B44" s="18" t="s">
        <v>1</v>
      </c>
      <c r="C44" s="18" t="s">
        <v>45</v>
      </c>
      <c r="D44" s="18"/>
      <c r="E44" s="18"/>
      <c r="F44" s="18"/>
      <c r="G44" s="18"/>
      <c r="H44" s="19">
        <f>SUM(H45:H47)</f>
        <v>134100</v>
      </c>
      <c r="I44" s="19">
        <f>SUM(I45:I47)</f>
        <v>68178.67</v>
      </c>
      <c r="J44" s="3">
        <f t="shared" si="2"/>
        <v>50.84166293810589</v>
      </c>
    </row>
    <row r="45" spans="1:10" ht="12.75" outlineLevel="1">
      <c r="A45" s="14" t="s">
        <v>2</v>
      </c>
      <c r="B45" s="15" t="s">
        <v>1</v>
      </c>
      <c r="C45" s="15" t="s">
        <v>45</v>
      </c>
      <c r="D45" s="15" t="s">
        <v>64</v>
      </c>
      <c r="E45" s="15" t="s">
        <v>3</v>
      </c>
      <c r="F45" s="15" t="s">
        <v>33</v>
      </c>
      <c r="G45" s="15" t="s">
        <v>4</v>
      </c>
      <c r="H45" s="16">
        <v>101700</v>
      </c>
      <c r="I45" s="16">
        <v>51738.57</v>
      </c>
      <c r="J45" s="3">
        <f t="shared" si="2"/>
        <v>50.873716814159295</v>
      </c>
    </row>
    <row r="46" spans="1:10" ht="22.5" outlineLevel="1">
      <c r="A46" s="14" t="s">
        <v>5</v>
      </c>
      <c r="B46" s="15" t="s">
        <v>1</v>
      </c>
      <c r="C46" s="15" t="s">
        <v>45</v>
      </c>
      <c r="D46" s="15" t="s">
        <v>64</v>
      </c>
      <c r="E46" s="15" t="s">
        <v>30</v>
      </c>
      <c r="F46" s="15" t="s">
        <v>34</v>
      </c>
      <c r="G46" s="15" t="s">
        <v>4</v>
      </c>
      <c r="H46" s="16">
        <v>28100</v>
      </c>
      <c r="I46" s="16">
        <v>16440.1</v>
      </c>
      <c r="J46" s="3">
        <f t="shared" si="2"/>
        <v>58.50569395017793</v>
      </c>
    </row>
    <row r="47" spans="1:10" ht="12.75" outlineLevel="1">
      <c r="A47" s="14" t="s">
        <v>58</v>
      </c>
      <c r="B47" s="15" t="s">
        <v>1</v>
      </c>
      <c r="C47" s="15" t="s">
        <v>45</v>
      </c>
      <c r="D47" s="15" t="s">
        <v>64</v>
      </c>
      <c r="E47" s="15" t="s">
        <v>6</v>
      </c>
      <c r="F47" s="15" t="s">
        <v>41</v>
      </c>
      <c r="G47" s="15" t="s">
        <v>13</v>
      </c>
      <c r="H47" s="16">
        <v>4300</v>
      </c>
      <c r="I47" s="16">
        <v>0</v>
      </c>
      <c r="J47" s="3">
        <f t="shared" si="2"/>
        <v>0</v>
      </c>
    </row>
    <row r="48" spans="1:10" ht="22.5">
      <c r="A48" s="17" t="s">
        <v>46</v>
      </c>
      <c r="B48" s="18" t="s">
        <v>1</v>
      </c>
      <c r="C48" s="18" t="s">
        <v>100</v>
      </c>
      <c r="D48" s="18"/>
      <c r="E48" s="18"/>
      <c r="F48" s="18"/>
      <c r="G48" s="18"/>
      <c r="H48" s="19">
        <f>H49</f>
        <v>0</v>
      </c>
      <c r="I48" s="19">
        <v>0</v>
      </c>
      <c r="J48" s="3" t="e">
        <f t="shared" si="2"/>
        <v>#DIV/0!</v>
      </c>
    </row>
    <row r="49" spans="1:10" ht="12.75" outlineLevel="1">
      <c r="A49" s="14" t="s">
        <v>10</v>
      </c>
      <c r="B49" s="15" t="s">
        <v>1</v>
      </c>
      <c r="C49" s="15" t="s">
        <v>100</v>
      </c>
      <c r="D49" s="15" t="s">
        <v>101</v>
      </c>
      <c r="E49" s="15" t="s">
        <v>6</v>
      </c>
      <c r="F49" s="15" t="s">
        <v>38</v>
      </c>
      <c r="G49" s="15" t="s">
        <v>4</v>
      </c>
      <c r="H49" s="16">
        <v>0</v>
      </c>
      <c r="I49" s="16">
        <v>0</v>
      </c>
      <c r="J49" s="3" t="e">
        <f t="shared" si="2"/>
        <v>#DIV/0!</v>
      </c>
    </row>
    <row r="50" spans="1:10" ht="22.5" outlineLevel="1">
      <c r="A50" s="28" t="s">
        <v>46</v>
      </c>
      <c r="B50" s="29" t="s">
        <v>1</v>
      </c>
      <c r="C50" s="29" t="s">
        <v>47</v>
      </c>
      <c r="D50" s="31"/>
      <c r="E50" s="31"/>
      <c r="F50" s="31"/>
      <c r="G50" s="31"/>
      <c r="H50" s="32">
        <f>SUM(H51:H56)</f>
        <v>54540</v>
      </c>
      <c r="I50" s="32">
        <f>I53+I54+I56</f>
        <v>0</v>
      </c>
      <c r="J50" s="3">
        <f t="shared" si="2"/>
        <v>0</v>
      </c>
    </row>
    <row r="51" spans="1:10" ht="12.75" outlineLevel="1">
      <c r="A51" s="33" t="s">
        <v>10</v>
      </c>
      <c r="B51" s="34" t="s">
        <v>1</v>
      </c>
      <c r="C51" s="34" t="s">
        <v>47</v>
      </c>
      <c r="D51" s="35" t="s">
        <v>135</v>
      </c>
      <c r="E51" s="35" t="s">
        <v>6</v>
      </c>
      <c r="F51" s="35" t="s">
        <v>38</v>
      </c>
      <c r="G51" s="35" t="s">
        <v>4</v>
      </c>
      <c r="H51" s="36">
        <v>49540</v>
      </c>
      <c r="I51" s="36">
        <v>0</v>
      </c>
      <c r="J51" s="3">
        <f t="shared" si="2"/>
        <v>0</v>
      </c>
    </row>
    <row r="52" spans="1:10" ht="12.75" outlineLevel="1">
      <c r="A52" s="33" t="s">
        <v>10</v>
      </c>
      <c r="B52" s="34" t="s">
        <v>1</v>
      </c>
      <c r="C52" s="34" t="s">
        <v>47</v>
      </c>
      <c r="D52" s="35" t="s">
        <v>101</v>
      </c>
      <c r="E52" s="35" t="s">
        <v>6</v>
      </c>
      <c r="F52" s="35" t="s">
        <v>38</v>
      </c>
      <c r="G52" s="35" t="s">
        <v>4</v>
      </c>
      <c r="H52" s="36">
        <v>1000</v>
      </c>
      <c r="I52" s="36">
        <v>0</v>
      </c>
      <c r="J52" s="3">
        <f t="shared" si="2"/>
        <v>0</v>
      </c>
    </row>
    <row r="53" spans="1:10" ht="12.75" outlineLevel="1">
      <c r="A53" s="26" t="s">
        <v>118</v>
      </c>
      <c r="B53" s="27" t="s">
        <v>1</v>
      </c>
      <c r="C53" s="27" t="s">
        <v>47</v>
      </c>
      <c r="D53" s="15" t="s">
        <v>101</v>
      </c>
      <c r="E53" s="15" t="s">
        <v>6</v>
      </c>
      <c r="F53" s="15" t="s">
        <v>119</v>
      </c>
      <c r="G53" s="15" t="s">
        <v>4</v>
      </c>
      <c r="H53" s="16">
        <v>1000</v>
      </c>
      <c r="I53" s="16">
        <v>0</v>
      </c>
      <c r="J53" s="3">
        <f t="shared" si="2"/>
        <v>0</v>
      </c>
    </row>
    <row r="54" spans="1:10" ht="22.5" outlineLevel="1">
      <c r="A54" s="26" t="s">
        <v>121</v>
      </c>
      <c r="B54" s="27" t="s">
        <v>1</v>
      </c>
      <c r="C54" s="27" t="s">
        <v>47</v>
      </c>
      <c r="D54" s="15" t="s">
        <v>101</v>
      </c>
      <c r="E54" s="15" t="s">
        <v>6</v>
      </c>
      <c r="F54" s="15" t="s">
        <v>114</v>
      </c>
      <c r="G54" s="15" t="s">
        <v>4</v>
      </c>
      <c r="H54" s="16">
        <v>1000</v>
      </c>
      <c r="I54" s="16">
        <v>0</v>
      </c>
      <c r="J54" s="3">
        <f t="shared" si="2"/>
        <v>0</v>
      </c>
    </row>
    <row r="55" spans="1:10" ht="22.5" outlineLevel="1">
      <c r="A55" s="26" t="s">
        <v>123</v>
      </c>
      <c r="B55" s="27" t="s">
        <v>1</v>
      </c>
      <c r="C55" s="27" t="s">
        <v>47</v>
      </c>
      <c r="D55" s="15" t="s">
        <v>101</v>
      </c>
      <c r="E55" s="15" t="s">
        <v>6</v>
      </c>
      <c r="F55" s="15" t="s">
        <v>124</v>
      </c>
      <c r="G55" s="15" t="s">
        <v>4</v>
      </c>
      <c r="H55" s="16">
        <v>1000</v>
      </c>
      <c r="I55" s="16">
        <v>0</v>
      </c>
      <c r="J55" s="3">
        <f t="shared" si="2"/>
        <v>0</v>
      </c>
    </row>
    <row r="56" spans="1:10" ht="22.5" outlineLevel="1">
      <c r="A56" s="14" t="s">
        <v>112</v>
      </c>
      <c r="B56" s="27" t="s">
        <v>1</v>
      </c>
      <c r="C56" s="27" t="s">
        <v>47</v>
      </c>
      <c r="D56" s="15" t="s">
        <v>101</v>
      </c>
      <c r="E56" s="15" t="s">
        <v>6</v>
      </c>
      <c r="F56" s="15" t="s">
        <v>115</v>
      </c>
      <c r="G56" s="15" t="s">
        <v>4</v>
      </c>
      <c r="H56" s="16">
        <v>1000</v>
      </c>
      <c r="I56" s="16">
        <v>0</v>
      </c>
      <c r="J56" s="3">
        <f t="shared" si="2"/>
        <v>0</v>
      </c>
    </row>
    <row r="57" spans="1:10" ht="22.5" outlineLevel="1">
      <c r="A57" s="17" t="s">
        <v>18</v>
      </c>
      <c r="B57" s="18" t="s">
        <v>1</v>
      </c>
      <c r="C57" s="18" t="s">
        <v>48</v>
      </c>
      <c r="D57" s="18"/>
      <c r="E57" s="18"/>
      <c r="F57" s="18"/>
      <c r="G57" s="18"/>
      <c r="H57" s="19">
        <f>H58+H59</f>
        <v>100669.05</v>
      </c>
      <c r="I57" s="19">
        <f>I58+I59</f>
        <v>332.92</v>
      </c>
      <c r="J57" s="3">
        <f>I57*100/H57</f>
        <v>0.33070740212607547</v>
      </c>
    </row>
    <row r="58" spans="1:10" ht="22.5" outlineLevel="1">
      <c r="A58" s="14" t="s">
        <v>62</v>
      </c>
      <c r="B58" s="15" t="s">
        <v>1</v>
      </c>
      <c r="C58" s="15" t="s">
        <v>48</v>
      </c>
      <c r="D58" s="15" t="s">
        <v>49</v>
      </c>
      <c r="E58" s="15" t="s">
        <v>6</v>
      </c>
      <c r="F58" s="15" t="s">
        <v>37</v>
      </c>
      <c r="G58" s="15" t="s">
        <v>4</v>
      </c>
      <c r="H58" s="16">
        <v>98671.53</v>
      </c>
      <c r="I58" s="16">
        <v>0</v>
      </c>
      <c r="J58" s="3">
        <f t="shared" si="2"/>
        <v>0</v>
      </c>
    </row>
    <row r="59" spans="1:10" ht="22.5" outlineLevel="1">
      <c r="A59" s="14" t="s">
        <v>62</v>
      </c>
      <c r="B59" s="15" t="s">
        <v>1</v>
      </c>
      <c r="C59" s="15" t="s">
        <v>48</v>
      </c>
      <c r="D59" s="15" t="s">
        <v>49</v>
      </c>
      <c r="E59" s="15" t="s">
        <v>6</v>
      </c>
      <c r="F59" s="15" t="s">
        <v>38</v>
      </c>
      <c r="G59" s="15" t="s">
        <v>4</v>
      </c>
      <c r="H59" s="16">
        <v>1997.52</v>
      </c>
      <c r="I59" s="16">
        <v>332.92</v>
      </c>
      <c r="J59" s="3">
        <f t="shared" si="2"/>
        <v>16.666666666666668</v>
      </c>
    </row>
    <row r="60" spans="1:10" ht="22.5" customHeight="1" outlineLevel="1">
      <c r="A60" s="17" t="s">
        <v>143</v>
      </c>
      <c r="B60" s="18" t="s">
        <v>1</v>
      </c>
      <c r="C60" s="18" t="s">
        <v>141</v>
      </c>
      <c r="D60" s="18"/>
      <c r="E60" s="18"/>
      <c r="F60" s="18"/>
      <c r="G60" s="18"/>
      <c r="H60" s="19">
        <f>H61+H62</f>
        <v>21000</v>
      </c>
      <c r="I60" s="19">
        <f>I61+I62</f>
        <v>20000</v>
      </c>
      <c r="J60" s="37">
        <f t="shared" si="2"/>
        <v>95.23809523809524</v>
      </c>
    </row>
    <row r="61" spans="1:10" ht="22.5" customHeight="1" outlineLevel="1">
      <c r="A61" s="33" t="s">
        <v>10</v>
      </c>
      <c r="B61" s="15" t="s">
        <v>1</v>
      </c>
      <c r="C61" s="15" t="s">
        <v>141</v>
      </c>
      <c r="D61" s="15" t="s">
        <v>146</v>
      </c>
      <c r="E61" s="15" t="s">
        <v>6</v>
      </c>
      <c r="F61" s="15" t="s">
        <v>38</v>
      </c>
      <c r="G61" s="15" t="s">
        <v>4</v>
      </c>
      <c r="H61" s="16">
        <v>20000</v>
      </c>
      <c r="I61" s="16">
        <v>20000</v>
      </c>
      <c r="J61" s="3">
        <f>I61*100/H61</f>
        <v>100</v>
      </c>
    </row>
    <row r="62" spans="1:10" ht="12.75" outlineLevel="1">
      <c r="A62" s="33" t="s">
        <v>10</v>
      </c>
      <c r="B62" s="15" t="s">
        <v>1</v>
      </c>
      <c r="C62" s="15" t="s">
        <v>141</v>
      </c>
      <c r="D62" s="15" t="s">
        <v>142</v>
      </c>
      <c r="E62" s="15" t="s">
        <v>6</v>
      </c>
      <c r="F62" s="15" t="s">
        <v>38</v>
      </c>
      <c r="G62" s="15" t="s">
        <v>4</v>
      </c>
      <c r="H62" s="16">
        <v>1000</v>
      </c>
      <c r="I62" s="16">
        <v>0</v>
      </c>
      <c r="J62" s="3">
        <f t="shared" si="2"/>
        <v>0</v>
      </c>
    </row>
    <row r="63" spans="1:10" ht="12.75" outlineLevel="1">
      <c r="A63" s="17" t="s">
        <v>102</v>
      </c>
      <c r="B63" s="18" t="s">
        <v>1</v>
      </c>
      <c r="C63" s="18" t="s">
        <v>103</v>
      </c>
      <c r="D63" s="18"/>
      <c r="E63" s="18"/>
      <c r="F63" s="18"/>
      <c r="G63" s="18"/>
      <c r="H63" s="19">
        <f>SUM(H64:H69)</f>
        <v>328894</v>
      </c>
      <c r="I63" s="19">
        <f>SUM(I64:I69)</f>
        <v>264559.99</v>
      </c>
      <c r="J63" s="3">
        <f t="shared" si="2"/>
        <v>80.43928742999265</v>
      </c>
    </row>
    <row r="64" spans="1:10" ht="12.75" outlineLevel="1">
      <c r="A64" s="14" t="s">
        <v>11</v>
      </c>
      <c r="B64" s="15" t="s">
        <v>1</v>
      </c>
      <c r="C64" s="15" t="s">
        <v>103</v>
      </c>
      <c r="D64" s="15" t="s">
        <v>104</v>
      </c>
      <c r="E64" s="15" t="s">
        <v>6</v>
      </c>
      <c r="F64" s="15" t="s">
        <v>40</v>
      </c>
      <c r="G64" s="15" t="s">
        <v>4</v>
      </c>
      <c r="H64" s="16">
        <v>1334</v>
      </c>
      <c r="I64" s="16">
        <v>0</v>
      </c>
      <c r="J64" s="3">
        <f t="shared" si="2"/>
        <v>0</v>
      </c>
    </row>
    <row r="65" spans="1:10" ht="22.5" outlineLevel="1">
      <c r="A65" s="14" t="s">
        <v>62</v>
      </c>
      <c r="B65" s="15" t="s">
        <v>1</v>
      </c>
      <c r="C65" s="15" t="s">
        <v>103</v>
      </c>
      <c r="D65" s="15" t="s">
        <v>104</v>
      </c>
      <c r="E65" s="15" t="s">
        <v>6</v>
      </c>
      <c r="F65" s="15" t="s">
        <v>37</v>
      </c>
      <c r="G65" s="15" t="s">
        <v>4</v>
      </c>
      <c r="H65" s="16">
        <v>7000</v>
      </c>
      <c r="I65" s="16">
        <v>7000</v>
      </c>
      <c r="J65" s="3">
        <f t="shared" si="2"/>
        <v>100</v>
      </c>
    </row>
    <row r="66" spans="1:10" ht="12.75" outlineLevel="1">
      <c r="A66" s="14" t="s">
        <v>10</v>
      </c>
      <c r="B66" s="15" t="s">
        <v>1</v>
      </c>
      <c r="C66" s="15" t="s">
        <v>103</v>
      </c>
      <c r="D66" s="15" t="s">
        <v>105</v>
      </c>
      <c r="E66" s="15" t="s">
        <v>6</v>
      </c>
      <c r="F66" s="15" t="s">
        <v>38</v>
      </c>
      <c r="G66" s="15" t="s">
        <v>4</v>
      </c>
      <c r="H66" s="16">
        <v>61000</v>
      </c>
      <c r="I66" s="16">
        <v>0</v>
      </c>
      <c r="J66" s="3">
        <f t="shared" si="2"/>
        <v>0</v>
      </c>
    </row>
    <row r="67" spans="1:10" ht="22.5" outlineLevel="1">
      <c r="A67" s="26" t="s">
        <v>123</v>
      </c>
      <c r="B67" s="27" t="s">
        <v>1</v>
      </c>
      <c r="C67" s="27" t="s">
        <v>103</v>
      </c>
      <c r="D67" s="15" t="s">
        <v>105</v>
      </c>
      <c r="E67" s="15" t="s">
        <v>6</v>
      </c>
      <c r="F67" s="15" t="s">
        <v>124</v>
      </c>
      <c r="G67" s="15" t="s">
        <v>4</v>
      </c>
      <c r="H67" s="16">
        <v>1000</v>
      </c>
      <c r="I67" s="16">
        <v>0</v>
      </c>
      <c r="J67" s="3">
        <f t="shared" si="2"/>
        <v>0</v>
      </c>
    </row>
    <row r="68" spans="1:10" ht="33.75" outlineLevel="1">
      <c r="A68" s="26" t="s">
        <v>122</v>
      </c>
      <c r="B68" s="27" t="s">
        <v>1</v>
      </c>
      <c r="C68" s="27" t="s">
        <v>103</v>
      </c>
      <c r="D68" s="15" t="s">
        <v>104</v>
      </c>
      <c r="E68" s="15" t="s">
        <v>6</v>
      </c>
      <c r="F68" s="15" t="s">
        <v>115</v>
      </c>
      <c r="G68" s="15" t="s">
        <v>4</v>
      </c>
      <c r="H68" s="16">
        <v>106000</v>
      </c>
      <c r="I68" s="16">
        <v>105000</v>
      </c>
      <c r="J68" s="3">
        <f t="shared" si="2"/>
        <v>99.05660377358491</v>
      </c>
    </row>
    <row r="69" spans="1:10" ht="22.5" outlineLevel="1">
      <c r="A69" s="14" t="s">
        <v>62</v>
      </c>
      <c r="B69" s="15" t="s">
        <v>1</v>
      </c>
      <c r="C69" s="15" t="s">
        <v>103</v>
      </c>
      <c r="D69" s="15" t="s">
        <v>106</v>
      </c>
      <c r="E69" s="15" t="s">
        <v>6</v>
      </c>
      <c r="F69" s="15" t="s">
        <v>37</v>
      </c>
      <c r="G69" s="15" t="s">
        <v>4</v>
      </c>
      <c r="H69" s="16">
        <v>152560</v>
      </c>
      <c r="I69" s="16">
        <v>152559.99</v>
      </c>
      <c r="J69" s="3">
        <f t="shared" si="2"/>
        <v>99.9999934452019</v>
      </c>
    </row>
    <row r="70" spans="1:10" ht="12.75" outlineLevel="1">
      <c r="A70" s="28" t="s">
        <v>126</v>
      </c>
      <c r="B70" s="29" t="s">
        <v>1</v>
      </c>
      <c r="C70" s="29" t="s">
        <v>125</v>
      </c>
      <c r="D70" s="18"/>
      <c r="E70" s="18"/>
      <c r="F70" s="18"/>
      <c r="G70" s="18"/>
      <c r="H70" s="19">
        <f>SUM(H71:H74)</f>
        <v>5161</v>
      </c>
      <c r="I70" s="19">
        <f>SUM(I71:I74)</f>
        <v>1161</v>
      </c>
      <c r="J70" s="3">
        <f t="shared" si="2"/>
        <v>22.495640379771363</v>
      </c>
    </row>
    <row r="71" spans="1:10" ht="12.75" outlineLevel="1">
      <c r="A71" s="26" t="s">
        <v>10</v>
      </c>
      <c r="B71" s="27" t="s">
        <v>1</v>
      </c>
      <c r="C71" s="27" t="s">
        <v>125</v>
      </c>
      <c r="D71" s="15" t="s">
        <v>136</v>
      </c>
      <c r="E71" s="15" t="s">
        <v>6</v>
      </c>
      <c r="F71" s="15" t="s">
        <v>38</v>
      </c>
      <c r="G71" s="15" t="s">
        <v>4</v>
      </c>
      <c r="H71" s="16">
        <v>2000</v>
      </c>
      <c r="I71" s="16">
        <v>0</v>
      </c>
      <c r="J71" s="3">
        <f t="shared" si="2"/>
        <v>0</v>
      </c>
    </row>
    <row r="72" spans="1:10" ht="12.75" outlineLevel="1">
      <c r="A72" s="26" t="s">
        <v>10</v>
      </c>
      <c r="B72" s="27" t="s">
        <v>1</v>
      </c>
      <c r="C72" s="27" t="s">
        <v>125</v>
      </c>
      <c r="D72" s="15" t="s">
        <v>104</v>
      </c>
      <c r="E72" s="15" t="s">
        <v>6</v>
      </c>
      <c r="F72" s="15" t="s">
        <v>38</v>
      </c>
      <c r="G72" s="15" t="s">
        <v>4</v>
      </c>
      <c r="H72" s="16">
        <v>1161</v>
      </c>
      <c r="I72" s="16">
        <v>1161</v>
      </c>
      <c r="J72" s="3">
        <f t="shared" si="2"/>
        <v>100</v>
      </c>
    </row>
    <row r="73" spans="1:10" ht="12.75" outlineLevel="1">
      <c r="A73" s="26" t="s">
        <v>10</v>
      </c>
      <c r="B73" s="27" t="s">
        <v>1</v>
      </c>
      <c r="C73" s="27" t="s">
        <v>125</v>
      </c>
      <c r="D73" s="15" t="s">
        <v>127</v>
      </c>
      <c r="E73" s="15" t="s">
        <v>6</v>
      </c>
      <c r="F73" s="15" t="s">
        <v>38</v>
      </c>
      <c r="G73" s="15" t="s">
        <v>4</v>
      </c>
      <c r="H73" s="16">
        <v>1000</v>
      </c>
      <c r="I73" s="16">
        <v>0</v>
      </c>
      <c r="J73" s="3">
        <f t="shared" si="2"/>
        <v>0</v>
      </c>
    </row>
    <row r="74" spans="1:10" ht="33.75" outlineLevel="1">
      <c r="A74" s="26" t="s">
        <v>122</v>
      </c>
      <c r="B74" s="27" t="s">
        <v>1</v>
      </c>
      <c r="C74" s="27" t="s">
        <v>125</v>
      </c>
      <c r="D74" s="15" t="s">
        <v>127</v>
      </c>
      <c r="E74" s="15" t="s">
        <v>6</v>
      </c>
      <c r="F74" s="15" t="s">
        <v>115</v>
      </c>
      <c r="G74" s="15" t="s">
        <v>4</v>
      </c>
      <c r="H74" s="16">
        <v>1000</v>
      </c>
      <c r="I74" s="16">
        <v>0</v>
      </c>
      <c r="J74" s="3">
        <f t="shared" si="2"/>
        <v>0</v>
      </c>
    </row>
    <row r="75" spans="1:10" ht="12.75" outlineLevel="1">
      <c r="A75" s="17" t="s">
        <v>19</v>
      </c>
      <c r="B75" s="18" t="s">
        <v>1</v>
      </c>
      <c r="C75" s="18" t="s">
        <v>50</v>
      </c>
      <c r="D75" s="18"/>
      <c r="E75" s="18"/>
      <c r="F75" s="18"/>
      <c r="G75" s="18"/>
      <c r="H75" s="19">
        <f>SUM(H76:H86)</f>
        <v>635606</v>
      </c>
      <c r="I75" s="19">
        <f>SUM(I76:I86)</f>
        <v>475669.83</v>
      </c>
      <c r="J75" s="3">
        <f aca="true" t="shared" si="3" ref="J75:J86">I75*100/H75</f>
        <v>74.83721519305985</v>
      </c>
    </row>
    <row r="76" spans="1:10" ht="12.75" outlineLevel="1">
      <c r="A76" s="14" t="s">
        <v>2</v>
      </c>
      <c r="B76" s="15" t="s">
        <v>1</v>
      </c>
      <c r="C76" s="15" t="s">
        <v>50</v>
      </c>
      <c r="D76" s="15" t="s">
        <v>109</v>
      </c>
      <c r="E76" s="15" t="s">
        <v>20</v>
      </c>
      <c r="F76" s="15" t="s">
        <v>33</v>
      </c>
      <c r="G76" s="15" t="s">
        <v>4</v>
      </c>
      <c r="H76" s="16">
        <v>190056</v>
      </c>
      <c r="I76" s="16">
        <v>149117.88</v>
      </c>
      <c r="J76" s="3">
        <f t="shared" si="3"/>
        <v>78.45996969314308</v>
      </c>
    </row>
    <row r="77" spans="1:10" ht="22.5" outlineLevel="1">
      <c r="A77" s="14" t="s">
        <v>5</v>
      </c>
      <c r="B77" s="15" t="s">
        <v>1</v>
      </c>
      <c r="C77" s="15" t="s">
        <v>50</v>
      </c>
      <c r="D77" s="15" t="s">
        <v>109</v>
      </c>
      <c r="E77" s="15" t="s">
        <v>31</v>
      </c>
      <c r="F77" s="15" t="s">
        <v>34</v>
      </c>
      <c r="G77" s="15" t="s">
        <v>4</v>
      </c>
      <c r="H77" s="16">
        <v>58000</v>
      </c>
      <c r="I77" s="16">
        <v>45033.63</v>
      </c>
      <c r="J77" s="3">
        <f t="shared" si="3"/>
        <v>77.64418965517241</v>
      </c>
    </row>
    <row r="78" spans="1:10" ht="12.75" outlineLevel="1">
      <c r="A78" s="14" t="s">
        <v>2</v>
      </c>
      <c r="B78" s="15" t="s">
        <v>1</v>
      </c>
      <c r="C78" s="15" t="s">
        <v>50</v>
      </c>
      <c r="D78" s="15" t="s">
        <v>107</v>
      </c>
      <c r="E78" s="15" t="s">
        <v>20</v>
      </c>
      <c r="F78" s="15" t="s">
        <v>33</v>
      </c>
      <c r="G78" s="15" t="s">
        <v>4</v>
      </c>
      <c r="H78" s="16">
        <v>270000</v>
      </c>
      <c r="I78" s="16">
        <v>194291.29</v>
      </c>
      <c r="J78" s="3">
        <f t="shared" si="3"/>
        <v>71.95973703703703</v>
      </c>
    </row>
    <row r="79" spans="1:10" ht="22.5" outlineLevel="1">
      <c r="A79" s="14" t="s">
        <v>5</v>
      </c>
      <c r="B79" s="15" t="s">
        <v>1</v>
      </c>
      <c r="C79" s="15" t="s">
        <v>50</v>
      </c>
      <c r="D79" s="15" t="s">
        <v>107</v>
      </c>
      <c r="E79" s="15" t="s">
        <v>31</v>
      </c>
      <c r="F79" s="15" t="s">
        <v>34</v>
      </c>
      <c r="G79" s="15" t="s">
        <v>4</v>
      </c>
      <c r="H79" s="16">
        <v>81000</v>
      </c>
      <c r="I79" s="16">
        <v>58675.99</v>
      </c>
      <c r="J79" s="3">
        <f t="shared" si="3"/>
        <v>72.43949382716049</v>
      </c>
    </row>
    <row r="80" spans="1:10" ht="12.75" outlineLevel="1">
      <c r="A80" s="14" t="s">
        <v>11</v>
      </c>
      <c r="B80" s="15" t="s">
        <v>1</v>
      </c>
      <c r="C80" s="15" t="s">
        <v>50</v>
      </c>
      <c r="D80" s="15" t="s">
        <v>107</v>
      </c>
      <c r="E80" s="15" t="s">
        <v>6</v>
      </c>
      <c r="F80" s="15" t="s">
        <v>40</v>
      </c>
      <c r="G80" s="15" t="s">
        <v>4</v>
      </c>
      <c r="H80" s="16">
        <v>10550</v>
      </c>
      <c r="I80" s="16">
        <v>3601.04</v>
      </c>
      <c r="J80" s="3">
        <f t="shared" si="3"/>
        <v>34.13308056872038</v>
      </c>
    </row>
    <row r="81" spans="1:10" ht="12.75" outlineLevel="1">
      <c r="A81" s="30" t="s">
        <v>149</v>
      </c>
      <c r="B81" s="15" t="s">
        <v>1</v>
      </c>
      <c r="C81" s="15" t="s">
        <v>50</v>
      </c>
      <c r="D81" s="15" t="s">
        <v>107</v>
      </c>
      <c r="E81" s="15" t="s">
        <v>6</v>
      </c>
      <c r="F81" s="15" t="s">
        <v>38</v>
      </c>
      <c r="G81" s="15" t="s">
        <v>4</v>
      </c>
      <c r="H81" s="16">
        <v>1000</v>
      </c>
      <c r="I81" s="16">
        <v>0</v>
      </c>
      <c r="J81" s="3">
        <f t="shared" si="3"/>
        <v>0</v>
      </c>
    </row>
    <row r="82" spans="1:10" ht="12.75" outlineLevel="1">
      <c r="A82" s="30" t="s">
        <v>10</v>
      </c>
      <c r="B82" s="15" t="s">
        <v>1</v>
      </c>
      <c r="C82" s="15" t="s">
        <v>50</v>
      </c>
      <c r="D82" s="15" t="s">
        <v>107</v>
      </c>
      <c r="E82" s="15" t="s">
        <v>9</v>
      </c>
      <c r="F82" s="15" t="s">
        <v>38</v>
      </c>
      <c r="G82" s="15" t="s">
        <v>4</v>
      </c>
      <c r="H82" s="16">
        <v>3950</v>
      </c>
      <c r="I82" s="16">
        <v>3950</v>
      </c>
      <c r="J82" s="3">
        <f t="shared" si="3"/>
        <v>100</v>
      </c>
    </row>
    <row r="83" spans="1:10" ht="12.75" outlineLevel="1">
      <c r="A83" s="26" t="s">
        <v>10</v>
      </c>
      <c r="B83" s="15" t="s">
        <v>1</v>
      </c>
      <c r="C83" s="15" t="s">
        <v>50</v>
      </c>
      <c r="D83" s="15" t="s">
        <v>147</v>
      </c>
      <c r="E83" s="15" t="s">
        <v>6</v>
      </c>
      <c r="F83" s="15" t="s">
        <v>38</v>
      </c>
      <c r="G83" s="15" t="s">
        <v>4</v>
      </c>
      <c r="H83" s="16">
        <v>0</v>
      </c>
      <c r="I83" s="16">
        <v>0</v>
      </c>
      <c r="J83" s="3" t="e">
        <f t="shared" si="3"/>
        <v>#DIV/0!</v>
      </c>
    </row>
    <row r="84" spans="1:10" ht="33.75" outlineLevel="1">
      <c r="A84" s="26" t="s">
        <v>122</v>
      </c>
      <c r="B84" s="15" t="s">
        <v>1</v>
      </c>
      <c r="C84" s="15" t="s">
        <v>50</v>
      </c>
      <c r="D84" s="15" t="s">
        <v>107</v>
      </c>
      <c r="E84" s="15" t="s">
        <v>6</v>
      </c>
      <c r="F84" s="15" t="s">
        <v>115</v>
      </c>
      <c r="G84" s="15" t="s">
        <v>4</v>
      </c>
      <c r="H84" s="16">
        <v>0</v>
      </c>
      <c r="I84" s="16">
        <v>0</v>
      </c>
      <c r="J84" s="3" t="e">
        <f>I84*100/H84</f>
        <v>#DIV/0!</v>
      </c>
    </row>
    <row r="85" spans="1:10" ht="22.5" outlineLevel="1">
      <c r="A85" s="26" t="s">
        <v>62</v>
      </c>
      <c r="B85" s="15" t="s">
        <v>1</v>
      </c>
      <c r="C85" s="15" t="s">
        <v>50</v>
      </c>
      <c r="D85" s="15" t="s">
        <v>104</v>
      </c>
      <c r="E85" s="15" t="s">
        <v>6</v>
      </c>
      <c r="F85" s="15" t="s">
        <v>37</v>
      </c>
      <c r="G85" s="15" t="s">
        <v>4</v>
      </c>
      <c r="H85" s="16">
        <v>21000</v>
      </c>
      <c r="I85" s="16">
        <v>21000</v>
      </c>
      <c r="J85" s="3">
        <f t="shared" si="3"/>
        <v>100</v>
      </c>
    </row>
    <row r="86" spans="1:10" ht="12.75" outlineLevel="1">
      <c r="A86" s="14" t="s">
        <v>108</v>
      </c>
      <c r="B86" s="15" t="s">
        <v>1</v>
      </c>
      <c r="C86" s="15" t="s">
        <v>50</v>
      </c>
      <c r="D86" s="15" t="s">
        <v>107</v>
      </c>
      <c r="E86" s="15" t="s">
        <v>97</v>
      </c>
      <c r="F86" s="15" t="s">
        <v>98</v>
      </c>
      <c r="G86" s="15" t="s">
        <v>4</v>
      </c>
      <c r="H86" s="16">
        <v>50</v>
      </c>
      <c r="I86" s="16">
        <v>0</v>
      </c>
      <c r="J86" s="3">
        <f t="shared" si="3"/>
        <v>0</v>
      </c>
    </row>
    <row r="87" spans="1:10" ht="12.75" hidden="1" outlineLevel="1">
      <c r="A87" s="14" t="s">
        <v>2</v>
      </c>
      <c r="B87" s="15" t="s">
        <v>1</v>
      </c>
      <c r="C87" s="15" t="s">
        <v>50</v>
      </c>
      <c r="D87" s="15" t="s">
        <v>65</v>
      </c>
      <c r="E87" s="15" t="s">
        <v>20</v>
      </c>
      <c r="F87" s="15" t="s">
        <v>33</v>
      </c>
      <c r="G87" s="15" t="s">
        <v>4</v>
      </c>
      <c r="H87" s="16">
        <v>19000</v>
      </c>
      <c r="I87" s="16">
        <v>0</v>
      </c>
      <c r="J87" s="3">
        <f aca="true" t="shared" si="4" ref="J87:J105">I87*100/H87</f>
        <v>0</v>
      </c>
    </row>
    <row r="88" spans="1:10" ht="22.5" hidden="1">
      <c r="A88" s="14" t="s">
        <v>5</v>
      </c>
      <c r="B88" s="15" t="s">
        <v>1</v>
      </c>
      <c r="C88" s="15" t="s">
        <v>50</v>
      </c>
      <c r="D88" s="15" t="s">
        <v>65</v>
      </c>
      <c r="E88" s="15" t="s">
        <v>31</v>
      </c>
      <c r="F88" s="15" t="s">
        <v>34</v>
      </c>
      <c r="G88" s="15" t="s">
        <v>4</v>
      </c>
      <c r="H88" s="16">
        <v>11100</v>
      </c>
      <c r="I88" s="16">
        <v>0</v>
      </c>
      <c r="J88" s="3">
        <f t="shared" si="4"/>
        <v>0</v>
      </c>
    </row>
    <row r="89" spans="1:10" ht="22.5" hidden="1" outlineLevel="1">
      <c r="A89" s="14" t="s">
        <v>62</v>
      </c>
      <c r="B89" s="15" t="s">
        <v>1</v>
      </c>
      <c r="C89" s="15" t="s">
        <v>50</v>
      </c>
      <c r="D89" s="15" t="s">
        <v>65</v>
      </c>
      <c r="E89" s="15" t="s">
        <v>6</v>
      </c>
      <c r="F89" s="15" t="s">
        <v>37</v>
      </c>
      <c r="G89" s="15" t="s">
        <v>4</v>
      </c>
      <c r="H89" s="16">
        <v>3000</v>
      </c>
      <c r="I89" s="16">
        <v>1500</v>
      </c>
      <c r="J89" s="3">
        <f t="shared" si="4"/>
        <v>50</v>
      </c>
    </row>
    <row r="90" spans="1:10" ht="12.75" hidden="1" outlineLevel="1">
      <c r="A90" s="14" t="s">
        <v>2</v>
      </c>
      <c r="B90" s="15" t="s">
        <v>1</v>
      </c>
      <c r="C90" s="15" t="s">
        <v>50</v>
      </c>
      <c r="D90" s="15" t="s">
        <v>59</v>
      </c>
      <c r="E90" s="15" t="s">
        <v>20</v>
      </c>
      <c r="F90" s="15" t="s">
        <v>33</v>
      </c>
      <c r="G90" s="15" t="s">
        <v>4</v>
      </c>
      <c r="H90" s="16">
        <v>61400</v>
      </c>
      <c r="I90" s="16">
        <v>23860.28</v>
      </c>
      <c r="J90" s="3">
        <f t="shared" si="4"/>
        <v>38.86039087947883</v>
      </c>
    </row>
    <row r="91" spans="1:10" ht="22.5" hidden="1" outlineLevel="1">
      <c r="A91" s="14" t="s">
        <v>5</v>
      </c>
      <c r="B91" s="15" t="s">
        <v>1</v>
      </c>
      <c r="C91" s="15" t="s">
        <v>50</v>
      </c>
      <c r="D91" s="15" t="s">
        <v>59</v>
      </c>
      <c r="E91" s="15" t="s">
        <v>31</v>
      </c>
      <c r="F91" s="15" t="s">
        <v>34</v>
      </c>
      <c r="G91" s="15" t="s">
        <v>4</v>
      </c>
      <c r="H91" s="16">
        <v>18600</v>
      </c>
      <c r="I91" s="16">
        <v>7731.28</v>
      </c>
      <c r="J91" s="3">
        <f t="shared" si="4"/>
        <v>41.56602150537634</v>
      </c>
    </row>
    <row r="92" spans="1:10" ht="12.75" hidden="1">
      <c r="A92" s="14" t="s">
        <v>58</v>
      </c>
      <c r="B92" s="15" t="s">
        <v>1</v>
      </c>
      <c r="C92" s="15" t="s">
        <v>50</v>
      </c>
      <c r="D92" s="15" t="s">
        <v>59</v>
      </c>
      <c r="E92" s="15" t="s">
        <v>6</v>
      </c>
      <c r="F92" s="15" t="s">
        <v>41</v>
      </c>
      <c r="G92" s="15" t="s">
        <v>13</v>
      </c>
      <c r="H92" s="16">
        <v>5000</v>
      </c>
      <c r="I92" s="16">
        <v>0</v>
      </c>
      <c r="J92" s="3">
        <f t="shared" si="4"/>
        <v>0</v>
      </c>
    </row>
    <row r="93" spans="1:10" ht="12.75" hidden="1" outlineLevel="1">
      <c r="A93" s="14" t="s">
        <v>2</v>
      </c>
      <c r="B93" s="15" t="s">
        <v>1</v>
      </c>
      <c r="C93" s="15" t="s">
        <v>50</v>
      </c>
      <c r="D93" s="15" t="s">
        <v>66</v>
      </c>
      <c r="E93" s="15" t="s">
        <v>20</v>
      </c>
      <c r="F93" s="15" t="s">
        <v>33</v>
      </c>
      <c r="G93" s="15" t="s">
        <v>4</v>
      </c>
      <c r="H93" s="16">
        <v>12000</v>
      </c>
      <c r="I93" s="16">
        <v>0</v>
      </c>
      <c r="J93" s="3">
        <f t="shared" si="4"/>
        <v>0</v>
      </c>
    </row>
    <row r="94" spans="1:10" ht="22.5" hidden="1" outlineLevel="1">
      <c r="A94" s="14" t="s">
        <v>5</v>
      </c>
      <c r="B94" s="15" t="s">
        <v>1</v>
      </c>
      <c r="C94" s="15" t="s">
        <v>50</v>
      </c>
      <c r="D94" s="15" t="s">
        <v>66</v>
      </c>
      <c r="E94" s="15" t="s">
        <v>31</v>
      </c>
      <c r="F94" s="15" t="s">
        <v>34</v>
      </c>
      <c r="G94" s="15" t="s">
        <v>4</v>
      </c>
      <c r="H94" s="16">
        <v>5672.02</v>
      </c>
      <c r="I94" s="16">
        <v>0</v>
      </c>
      <c r="J94" s="3">
        <f t="shared" si="4"/>
        <v>0</v>
      </c>
    </row>
    <row r="95" spans="1:10" ht="12.75" hidden="1" outlineLevel="1">
      <c r="A95" s="17" t="s">
        <v>21</v>
      </c>
      <c r="B95" s="18" t="s">
        <v>1</v>
      </c>
      <c r="C95" s="18" t="s">
        <v>51</v>
      </c>
      <c r="D95" s="18"/>
      <c r="E95" s="18"/>
      <c r="F95" s="18"/>
      <c r="G95" s="18"/>
      <c r="H95" s="19">
        <v>84700</v>
      </c>
      <c r="I95" s="19">
        <v>10064</v>
      </c>
      <c r="J95" s="3">
        <f t="shared" si="4"/>
        <v>11.881936245572609</v>
      </c>
    </row>
    <row r="96" spans="1:10" ht="45" hidden="1">
      <c r="A96" s="14" t="s">
        <v>22</v>
      </c>
      <c r="B96" s="15" t="s">
        <v>1</v>
      </c>
      <c r="C96" s="15" t="s">
        <v>51</v>
      </c>
      <c r="D96" s="15" t="s">
        <v>56</v>
      </c>
      <c r="E96" s="15" t="s">
        <v>67</v>
      </c>
      <c r="F96" s="15" t="s">
        <v>52</v>
      </c>
      <c r="G96" s="15" t="s">
        <v>4</v>
      </c>
      <c r="H96" s="16">
        <v>65000</v>
      </c>
      <c r="I96" s="16">
        <v>10064</v>
      </c>
      <c r="J96" s="3">
        <f t="shared" si="4"/>
        <v>15.483076923076924</v>
      </c>
    </row>
    <row r="97" spans="1:10" ht="45" hidden="1" outlineLevel="1">
      <c r="A97" s="14" t="s">
        <v>22</v>
      </c>
      <c r="B97" s="15" t="s">
        <v>1</v>
      </c>
      <c r="C97" s="15" t="s">
        <v>51</v>
      </c>
      <c r="D97" s="15" t="s">
        <v>68</v>
      </c>
      <c r="E97" s="15" t="s">
        <v>67</v>
      </c>
      <c r="F97" s="15" t="s">
        <v>52</v>
      </c>
      <c r="G97" s="15" t="s">
        <v>4</v>
      </c>
      <c r="H97" s="16">
        <v>19700</v>
      </c>
      <c r="I97" s="16">
        <v>0</v>
      </c>
      <c r="J97" s="3">
        <f t="shared" si="4"/>
        <v>0</v>
      </c>
    </row>
    <row r="98" spans="1:10" ht="22.5" hidden="1" outlineLevel="1">
      <c r="A98" s="17" t="s">
        <v>23</v>
      </c>
      <c r="B98" s="18" t="s">
        <v>1</v>
      </c>
      <c r="C98" s="18" t="s">
        <v>53</v>
      </c>
      <c r="D98" s="18"/>
      <c r="E98" s="18"/>
      <c r="F98" s="18"/>
      <c r="G98" s="18"/>
      <c r="H98" s="19">
        <v>7160.71</v>
      </c>
      <c r="I98" s="19">
        <v>1035</v>
      </c>
      <c r="J98" s="3">
        <f t="shared" si="4"/>
        <v>14.453873987356003</v>
      </c>
    </row>
    <row r="99" spans="1:10" ht="12.75" hidden="1">
      <c r="A99" s="14" t="s">
        <v>10</v>
      </c>
      <c r="B99" s="15" t="s">
        <v>1</v>
      </c>
      <c r="C99" s="15" t="s">
        <v>53</v>
      </c>
      <c r="D99" s="15" t="s">
        <v>60</v>
      </c>
      <c r="E99" s="15" t="s">
        <v>6</v>
      </c>
      <c r="F99" s="15" t="s">
        <v>38</v>
      </c>
      <c r="G99" s="15" t="s">
        <v>4</v>
      </c>
      <c r="H99" s="16">
        <v>7160.71</v>
      </c>
      <c r="I99" s="16">
        <v>1035</v>
      </c>
      <c r="J99" s="3">
        <f t="shared" si="4"/>
        <v>14.453873987356003</v>
      </c>
    </row>
    <row r="100" spans="1:10" ht="12.75">
      <c r="A100" s="17" t="s">
        <v>21</v>
      </c>
      <c r="B100" s="18" t="s">
        <v>1</v>
      </c>
      <c r="C100" s="18" t="s">
        <v>51</v>
      </c>
      <c r="D100" s="18"/>
      <c r="E100" s="18"/>
      <c r="F100" s="18"/>
      <c r="G100" s="18"/>
      <c r="H100" s="19">
        <f>H101</f>
        <v>133265.27</v>
      </c>
      <c r="I100" s="19">
        <f>I101</f>
        <v>105113</v>
      </c>
      <c r="J100" s="3">
        <f t="shared" si="4"/>
        <v>78.87501372263007</v>
      </c>
    </row>
    <row r="101" spans="1:10" ht="45">
      <c r="A101" s="14" t="s">
        <v>22</v>
      </c>
      <c r="B101" s="15" t="s">
        <v>1</v>
      </c>
      <c r="C101" s="15" t="s">
        <v>51</v>
      </c>
      <c r="D101" s="15" t="s">
        <v>111</v>
      </c>
      <c r="E101" s="15" t="s">
        <v>67</v>
      </c>
      <c r="F101" s="15" t="s">
        <v>148</v>
      </c>
      <c r="G101" s="15" t="s">
        <v>4</v>
      </c>
      <c r="H101" s="16">
        <v>133265.27</v>
      </c>
      <c r="I101" s="16">
        <v>105113</v>
      </c>
      <c r="J101" s="3">
        <f t="shared" si="4"/>
        <v>78.87501372263007</v>
      </c>
    </row>
    <row r="102" spans="1:10" ht="22.5">
      <c r="A102" s="28" t="s">
        <v>130</v>
      </c>
      <c r="B102" s="29" t="s">
        <v>1</v>
      </c>
      <c r="C102" s="29" t="s">
        <v>129</v>
      </c>
      <c r="D102" s="18"/>
      <c r="E102" s="18"/>
      <c r="F102" s="18"/>
      <c r="G102" s="18"/>
      <c r="H102" s="19">
        <f>H104+H103</f>
        <v>16602.370000000003</v>
      </c>
      <c r="I102" s="19">
        <f>I104+I103</f>
        <v>15602.37</v>
      </c>
      <c r="J102" s="3">
        <f t="shared" si="4"/>
        <v>93.9767635584558</v>
      </c>
    </row>
    <row r="103" spans="1:10" ht="12.75">
      <c r="A103" s="14" t="s">
        <v>10</v>
      </c>
      <c r="B103" s="15" t="s">
        <v>1</v>
      </c>
      <c r="C103" s="15" t="s">
        <v>129</v>
      </c>
      <c r="D103" s="15" t="s">
        <v>147</v>
      </c>
      <c r="E103" s="15" t="s">
        <v>6</v>
      </c>
      <c r="F103" s="15" t="s">
        <v>38</v>
      </c>
      <c r="G103" s="15" t="s">
        <v>4</v>
      </c>
      <c r="H103" s="16">
        <v>15602.37</v>
      </c>
      <c r="I103" s="16">
        <v>15602.37</v>
      </c>
      <c r="J103" s="3">
        <f t="shared" si="4"/>
        <v>100</v>
      </c>
    </row>
    <row r="104" spans="1:10" ht="33.75">
      <c r="A104" s="26" t="s">
        <v>128</v>
      </c>
      <c r="B104" s="27" t="s">
        <v>1</v>
      </c>
      <c r="C104" s="27" t="s">
        <v>129</v>
      </c>
      <c r="D104" s="15" t="s">
        <v>131</v>
      </c>
      <c r="E104" s="15" t="s">
        <v>6</v>
      </c>
      <c r="F104" s="15" t="s">
        <v>132</v>
      </c>
      <c r="G104" s="15" t="s">
        <v>4</v>
      </c>
      <c r="H104" s="16">
        <v>1000</v>
      </c>
      <c r="I104" s="16">
        <v>0</v>
      </c>
      <c r="J104" s="3">
        <f t="shared" si="4"/>
        <v>0</v>
      </c>
    </row>
    <row r="105" spans="1:10" ht="45">
      <c r="A105" s="17" t="s">
        <v>69</v>
      </c>
      <c r="B105" s="18" t="s">
        <v>1</v>
      </c>
      <c r="C105" s="18" t="s">
        <v>70</v>
      </c>
      <c r="D105" s="18"/>
      <c r="E105" s="18"/>
      <c r="F105" s="18"/>
      <c r="G105" s="18"/>
      <c r="H105" s="19">
        <v>1000</v>
      </c>
      <c r="I105" s="19">
        <v>0</v>
      </c>
      <c r="J105" s="3">
        <f t="shared" si="4"/>
        <v>0</v>
      </c>
    </row>
    <row r="106" spans="1:10" ht="22.5">
      <c r="A106" s="14" t="s">
        <v>71</v>
      </c>
      <c r="B106" s="15" t="s">
        <v>1</v>
      </c>
      <c r="C106" s="15" t="s">
        <v>70</v>
      </c>
      <c r="D106" s="15" t="s">
        <v>72</v>
      </c>
      <c r="E106" s="15" t="s">
        <v>73</v>
      </c>
      <c r="F106" s="15" t="s">
        <v>74</v>
      </c>
      <c r="G106" s="15" t="s">
        <v>4</v>
      </c>
      <c r="H106" s="16">
        <v>1000</v>
      </c>
      <c r="I106" s="16">
        <v>0</v>
      </c>
      <c r="J106" s="3">
        <f>I106*100/H105</f>
        <v>0</v>
      </c>
    </row>
    <row r="107" spans="1:10" ht="33.75" outlineLevel="1">
      <c r="A107" s="17" t="s">
        <v>24</v>
      </c>
      <c r="B107" s="18" t="s">
        <v>1</v>
      </c>
      <c r="C107" s="18" t="s">
        <v>54</v>
      </c>
      <c r="D107" s="18"/>
      <c r="E107" s="18"/>
      <c r="F107" s="18"/>
      <c r="G107" s="18"/>
      <c r="H107" s="19">
        <f>SUM(H108:H111)</f>
        <v>506704</v>
      </c>
      <c r="I107" s="19">
        <f>SUM(I108:I111)</f>
        <v>350584.75</v>
      </c>
      <c r="J107" s="3">
        <f>I107*100/H107</f>
        <v>69.18926039660235</v>
      </c>
    </row>
    <row r="108" spans="1:10" ht="101.25">
      <c r="A108" s="14" t="s">
        <v>75</v>
      </c>
      <c r="B108" s="15" t="s">
        <v>1</v>
      </c>
      <c r="C108" s="15" t="s">
        <v>54</v>
      </c>
      <c r="D108" s="15" t="s">
        <v>110</v>
      </c>
      <c r="E108" s="15" t="s">
        <v>25</v>
      </c>
      <c r="F108" s="15" t="s">
        <v>55</v>
      </c>
      <c r="G108" s="15" t="s">
        <v>76</v>
      </c>
      <c r="H108" s="16">
        <v>481894</v>
      </c>
      <c r="I108" s="16">
        <v>333247.5</v>
      </c>
      <c r="J108" s="3">
        <f>I108*100/H108</f>
        <v>69.15369355086388</v>
      </c>
    </row>
    <row r="109" spans="1:10" ht="45" outlineLevel="1">
      <c r="A109" s="14" t="s">
        <v>77</v>
      </c>
      <c r="B109" s="15" t="s">
        <v>1</v>
      </c>
      <c r="C109" s="15" t="s">
        <v>54</v>
      </c>
      <c r="D109" s="15" t="s">
        <v>78</v>
      </c>
      <c r="E109" s="15" t="s">
        <v>25</v>
      </c>
      <c r="F109" s="15" t="s">
        <v>55</v>
      </c>
      <c r="G109" s="15" t="s">
        <v>79</v>
      </c>
      <c r="H109" s="16">
        <v>7565</v>
      </c>
      <c r="I109" s="16">
        <v>4403.5</v>
      </c>
      <c r="J109" s="3">
        <f>I109*100/H109</f>
        <v>58.2088565763384</v>
      </c>
    </row>
    <row r="110" spans="1:10" ht="45">
      <c r="A110" s="14" t="s">
        <v>80</v>
      </c>
      <c r="B110" s="15" t="s">
        <v>1</v>
      </c>
      <c r="C110" s="15" t="s">
        <v>54</v>
      </c>
      <c r="D110" s="15" t="s">
        <v>81</v>
      </c>
      <c r="E110" s="15" t="s">
        <v>25</v>
      </c>
      <c r="F110" s="15" t="s">
        <v>55</v>
      </c>
      <c r="G110" s="15" t="s">
        <v>82</v>
      </c>
      <c r="H110" s="16">
        <v>3848</v>
      </c>
      <c r="I110" s="16">
        <v>2886</v>
      </c>
      <c r="J110" s="3">
        <f>I110*100/H110</f>
        <v>75</v>
      </c>
    </row>
    <row r="111" spans="1:10" ht="45" outlineLevel="1">
      <c r="A111" s="14" t="s">
        <v>83</v>
      </c>
      <c r="B111" s="15" t="s">
        <v>1</v>
      </c>
      <c r="C111" s="15" t="s">
        <v>54</v>
      </c>
      <c r="D111" s="15" t="s">
        <v>84</v>
      </c>
      <c r="E111" s="15" t="s">
        <v>25</v>
      </c>
      <c r="F111" s="15" t="s">
        <v>55</v>
      </c>
      <c r="G111" s="15" t="s">
        <v>85</v>
      </c>
      <c r="H111" s="16">
        <v>13397</v>
      </c>
      <c r="I111" s="16">
        <v>10047.75</v>
      </c>
      <c r="J111" s="3">
        <f>I111*100/H111</f>
        <v>75</v>
      </c>
    </row>
    <row r="112" spans="1:10" ht="12.75" outlineLevel="1">
      <c r="A112" s="20" t="s">
        <v>26</v>
      </c>
      <c r="B112" s="21"/>
      <c r="C112" s="21"/>
      <c r="D112" s="21"/>
      <c r="E112" s="21"/>
      <c r="F112" s="21"/>
      <c r="G112" s="21"/>
      <c r="H112" s="22">
        <f>H11</f>
        <v>5479375.22</v>
      </c>
      <c r="I112" s="22">
        <f>I11</f>
        <v>4046786.13</v>
      </c>
      <c r="J112" s="3"/>
    </row>
    <row r="113" ht="42.75" customHeight="1">
      <c r="A113" s="8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2019-04-08T07:31:01Z</cp:lastPrinted>
  <dcterms:created xsi:type="dcterms:W3CDTF">2002-03-11T10:22:12Z</dcterms:created>
  <dcterms:modified xsi:type="dcterms:W3CDTF">2020-10-14T05:45:32Z</dcterms:modified>
  <cp:category/>
  <cp:version/>
  <cp:contentType/>
  <cp:contentStatus/>
</cp:coreProperties>
</file>